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A:\ENGENHARIA2\PROJETOS\2020\Tigrinhos\2-Acesso a obras públicas - acessibilidade\1-Projeto do acesso ao Estádio out 2022\"/>
    </mc:Choice>
  </mc:AlternateContent>
  <xr:revisionPtr revIDLastSave="0" documentId="13_ncr:1_{42332F69-B838-4CB4-A947-259CBF3716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Plan1!$A$1:$H$43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F18" i="1" l="1"/>
  <c r="H18" i="1" s="1"/>
  <c r="J18" i="1" s="1"/>
  <c r="L18" i="1" s="1"/>
  <c r="N18" i="1" s="1"/>
  <c r="P18" i="1" s="1"/>
  <c r="F13" i="1"/>
  <c r="H13" i="1" s="1"/>
  <c r="J13" i="1" s="1"/>
  <c r="L13" i="1" s="1"/>
  <c r="N13" i="1" s="1"/>
  <c r="P13" i="1" s="1"/>
  <c r="F14" i="1"/>
  <c r="H14" i="1" s="1"/>
  <c r="J14" i="1" s="1"/>
  <c r="L14" i="1" s="1"/>
  <c r="N14" i="1" s="1"/>
  <c r="P14" i="1" s="1"/>
  <c r="F15" i="1"/>
  <c r="F16" i="1"/>
  <c r="H16" i="1" s="1"/>
  <c r="J16" i="1" s="1"/>
  <c r="L16" i="1" s="1"/>
  <c r="N16" i="1" s="1"/>
  <c r="P16" i="1" s="1"/>
  <c r="F17" i="1"/>
  <c r="H17" i="1" s="1"/>
  <c r="J17" i="1" s="1"/>
  <c r="L17" i="1" s="1"/>
  <c r="N17" i="1" s="1"/>
  <c r="P17" i="1" s="1"/>
  <c r="F19" i="1"/>
  <c r="H19" i="1" s="1"/>
  <c r="J19" i="1" s="1"/>
  <c r="L19" i="1" s="1"/>
  <c r="N19" i="1" s="1"/>
  <c r="P19" i="1" s="1"/>
  <c r="F20" i="1"/>
  <c r="H20" i="1" s="1"/>
  <c r="J20" i="1" s="1"/>
  <c r="L20" i="1" s="1"/>
  <c r="N20" i="1" s="1"/>
  <c r="P20" i="1" s="1"/>
  <c r="F21" i="1"/>
  <c r="H21" i="1" s="1"/>
  <c r="J21" i="1" s="1"/>
  <c r="L21" i="1" s="1"/>
  <c r="N21" i="1" s="1"/>
  <c r="P21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F23" i="1"/>
  <c r="H23" i="1" s="1"/>
  <c r="J23" i="1" s="1"/>
  <c r="L23" i="1" s="1"/>
  <c r="N23" i="1" s="1"/>
  <c r="P23" i="1" s="1"/>
  <c r="R23" i="1" s="1"/>
  <c r="T23" i="1" s="1"/>
  <c r="V23" i="1" s="1"/>
  <c r="X23" i="1" s="1"/>
  <c r="F24" i="1"/>
  <c r="H24" i="1" s="1"/>
  <c r="J24" i="1" s="1"/>
  <c r="L24" i="1" s="1"/>
  <c r="N24" i="1" s="1"/>
  <c r="P24" i="1" s="1"/>
  <c r="R24" i="1" s="1"/>
  <c r="T24" i="1" s="1"/>
  <c r="V24" i="1" s="1"/>
  <c r="X24" i="1" s="1"/>
  <c r="F25" i="1"/>
  <c r="H25" i="1" s="1"/>
  <c r="J25" i="1" s="1"/>
  <c r="L25" i="1" s="1"/>
  <c r="N25" i="1" s="1"/>
  <c r="P25" i="1" s="1"/>
  <c r="R25" i="1" s="1"/>
  <c r="T25" i="1" s="1"/>
  <c r="V25" i="1" s="1"/>
  <c r="X25" i="1" s="1"/>
  <c r="R14" i="1" l="1"/>
  <c r="T14" i="1" s="1"/>
  <c r="V14" i="1" s="1"/>
  <c r="X14" i="1" s="1"/>
  <c r="R13" i="1"/>
  <c r="T13" i="1" s="1"/>
  <c r="V13" i="1" s="1"/>
  <c r="X13" i="1" s="1"/>
  <c r="H15" i="1"/>
  <c r="J15" i="1" l="1"/>
  <c r="L15" i="1" s="1"/>
  <c r="N15" i="1" s="1"/>
  <c r="P15" i="1" s="1"/>
  <c r="V15" i="1" l="1"/>
  <c r="X15" i="1" s="1"/>
  <c r="C27" i="1" l="1"/>
  <c r="AC16" i="1" s="1"/>
  <c r="AI19" i="1" l="1"/>
  <c r="D19" i="1"/>
  <c r="AR19" i="1"/>
  <c r="AK19" i="1"/>
  <c r="AS19" i="1"/>
  <c r="AB19" i="1"/>
  <c r="AQ19" i="1"/>
  <c r="AL19" i="1"/>
  <c r="AF19" i="1"/>
  <c r="AE19" i="1"/>
  <c r="AN19" i="1"/>
  <c r="AA19" i="1"/>
  <c r="AO19" i="1"/>
  <c r="AH19" i="1"/>
  <c r="AD19" i="1"/>
  <c r="AJ16" i="1"/>
  <c r="AI16" i="1"/>
  <c r="AO16" i="1"/>
  <c r="AA16" i="1"/>
  <c r="AS16" i="1"/>
  <c r="AP16" i="1"/>
  <c r="AB16" i="1"/>
  <c r="AE16" i="1"/>
  <c r="AM16" i="1"/>
  <c r="AL16" i="1"/>
  <c r="D16" i="1"/>
  <c r="AP19" i="1"/>
  <c r="AT19" i="1"/>
  <c r="AM19" i="1"/>
  <c r="AJ19" i="1"/>
  <c r="AC19" i="1"/>
  <c r="AG19" i="1"/>
  <c r="AT16" i="1"/>
  <c r="AG16" i="1"/>
  <c r="AQ16" i="1"/>
  <c r="AN16" i="1"/>
  <c r="AG25" i="1"/>
  <c r="AI25" i="1"/>
  <c r="D23" i="1"/>
  <c r="AD23" i="1"/>
  <c r="AB24" i="1"/>
  <c r="AL25" i="1"/>
  <c r="AR24" i="1"/>
  <c r="AJ25" i="1"/>
  <c r="AC24" i="1"/>
  <c r="AL22" i="1"/>
  <c r="AO22" i="1"/>
  <c r="AJ24" i="1"/>
  <c r="D22" i="1"/>
  <c r="AA23" i="1"/>
  <c r="AP24" i="1"/>
  <c r="AF24" i="1"/>
  <c r="AC22" i="1"/>
  <c r="AI22" i="1"/>
  <c r="AL24" i="1"/>
  <c r="AO24" i="1"/>
  <c r="AA24" i="1"/>
  <c r="AI24" i="1"/>
  <c r="AF22" i="1"/>
  <c r="AH23" i="1"/>
  <c r="AH24" i="1"/>
  <c r="AK23" i="1"/>
  <c r="AF25" i="1"/>
  <c r="AE22" i="1"/>
  <c r="AG23" i="1"/>
  <c r="AE25" i="1"/>
  <c r="AI23" i="1"/>
  <c r="AE23" i="1"/>
  <c r="AK22" i="1"/>
  <c r="AG24" i="1"/>
  <c r="AP22" i="1"/>
  <c r="AF23" i="1"/>
  <c r="AM25" i="1"/>
  <c r="AP23" i="1"/>
  <c r="AT24" i="1"/>
  <c r="AD25" i="1"/>
  <c r="AB23" i="1"/>
  <c r="AN23" i="1"/>
  <c r="AA22" i="1"/>
  <c r="D24" i="1"/>
  <c r="AK24" i="1"/>
  <c r="AJ23" i="1"/>
  <c r="AC25" i="1"/>
  <c r="AM22" i="1"/>
  <c r="AA25" i="1"/>
  <c r="AJ22" i="1"/>
  <c r="AM24" i="1"/>
  <c r="AS22" i="1"/>
  <c r="AO25" i="1"/>
  <c r="AQ24" i="1"/>
  <c r="AT22" i="1"/>
  <c r="D25" i="1"/>
  <c r="AB22" i="1"/>
  <c r="AN22" i="1"/>
  <c r="AT25" i="1"/>
  <c r="AK25" i="1"/>
  <c r="AB25" i="1"/>
  <c r="AN24" i="1"/>
  <c r="AD22" i="1"/>
  <c r="AH22" i="1"/>
  <c r="AE24" i="1"/>
  <c r="AL23" i="1"/>
  <c r="AR22" i="1"/>
  <c r="AT23" i="1"/>
  <c r="AP25" i="1"/>
  <c r="AS23" i="1"/>
  <c r="AH25" i="1"/>
  <c r="AC23" i="1"/>
  <c r="AM23" i="1"/>
  <c r="AQ23" i="1"/>
  <c r="AQ25" i="1"/>
  <c r="AR25" i="1"/>
  <c r="AO23" i="1"/>
  <c r="AG22" i="1"/>
  <c r="AS25" i="1"/>
  <c r="AD24" i="1"/>
  <c r="AQ22" i="1"/>
  <c r="AN25" i="1"/>
  <c r="AR23" i="1"/>
  <c r="AS24" i="1"/>
  <c r="AC18" i="1"/>
  <c r="AI18" i="1"/>
  <c r="AQ18" i="1"/>
  <c r="AL18" i="1"/>
  <c r="AM18" i="1"/>
  <c r="AB17" i="1"/>
  <c r="AG17" i="1"/>
  <c r="AN17" i="1"/>
  <c r="AC17" i="1"/>
  <c r="AP17" i="1"/>
  <c r="AS17" i="1"/>
  <c r="AI13" i="1"/>
  <c r="AO13" i="1"/>
  <c r="AR13" i="1"/>
  <c r="AL13" i="1"/>
  <c r="AP13" i="1"/>
  <c r="AF20" i="1"/>
  <c r="AA20" i="1"/>
  <c r="AL20" i="1"/>
  <c r="AT20" i="1"/>
  <c r="AK20" i="1"/>
  <c r="AS14" i="1"/>
  <c r="AI14" i="1"/>
  <c r="AD14" i="1"/>
  <c r="D14" i="1"/>
  <c r="AQ14" i="1"/>
  <c r="AR14" i="1"/>
  <c r="AA15" i="1"/>
  <c r="AC15" i="1"/>
  <c r="AQ15" i="1"/>
  <c r="AM15" i="1"/>
  <c r="AL15" i="1"/>
  <c r="AP15" i="1"/>
  <c r="AK21" i="1"/>
  <c r="AI21" i="1"/>
  <c r="D21" i="1"/>
  <c r="AF21" i="1"/>
  <c r="AJ21" i="1"/>
  <c r="AG21" i="1"/>
  <c r="AB21" i="1"/>
  <c r="AK18" i="1"/>
  <c r="D17" i="1"/>
  <c r="AJ13" i="1"/>
  <c r="D13" i="1"/>
  <c r="AO20" i="1"/>
  <c r="AQ20" i="1"/>
  <c r="AP14" i="1"/>
  <c r="AE15" i="1"/>
  <c r="AR15" i="1"/>
  <c r="AS21" i="1"/>
  <c r="AB18" i="1"/>
  <c r="AO18" i="1"/>
  <c r="AR18" i="1"/>
  <c r="AG18" i="1"/>
  <c r="AT18" i="1"/>
  <c r="AK17" i="1"/>
  <c r="AE17" i="1"/>
  <c r="AQ17" i="1"/>
  <c r="AR17" i="1"/>
  <c r="AH17" i="1"/>
  <c r="AK13" i="1"/>
  <c r="AQ13" i="1"/>
  <c r="AT13" i="1"/>
  <c r="AA13" i="1"/>
  <c r="AG13" i="1"/>
  <c r="AB20" i="1"/>
  <c r="AD20" i="1"/>
  <c r="AI20" i="1"/>
  <c r="AJ20" i="1"/>
  <c r="AG20" i="1"/>
  <c r="AE14" i="1"/>
  <c r="AK14" i="1"/>
  <c r="AJ14" i="1"/>
  <c r="AA14" i="1"/>
  <c r="AM14" i="1"/>
  <c r="AK15" i="1"/>
  <c r="AO15" i="1"/>
  <c r="AG15" i="1"/>
  <c r="AH15" i="1"/>
  <c r="AN15" i="1"/>
  <c r="AA21" i="1"/>
  <c r="AO21" i="1"/>
  <c r="AA18" i="1"/>
  <c r="AH18" i="1"/>
  <c r="AL17" i="1"/>
  <c r="AF13" i="1"/>
  <c r="AS13" i="1"/>
  <c r="AN20" i="1"/>
  <c r="AC14" i="1"/>
  <c r="AL21" i="1"/>
  <c r="AH21" i="1"/>
  <c r="AF18" i="1"/>
  <c r="AN18" i="1"/>
  <c r="AO17" i="1"/>
  <c r="AB13" i="1"/>
  <c r="AL14" i="1"/>
  <c r="AN21" i="1"/>
  <c r="AJ18" i="1"/>
  <c r="AE18" i="1"/>
  <c r="AD18" i="1"/>
  <c r="AS18" i="1"/>
  <c r="D18" i="1"/>
  <c r="AP18" i="1"/>
  <c r="AI17" i="1"/>
  <c r="AD17" i="1"/>
  <c r="AF17" i="1"/>
  <c r="AM17" i="1"/>
  <c r="AA17" i="1"/>
  <c r="AD13" i="1"/>
  <c r="AM13" i="1"/>
  <c r="AC13" i="1"/>
  <c r="AH13" i="1"/>
  <c r="AE13" i="1"/>
  <c r="AC20" i="1"/>
  <c r="D20" i="1"/>
  <c r="AH20" i="1"/>
  <c r="AS20" i="1"/>
  <c r="AR20" i="1"/>
  <c r="AP20" i="1"/>
  <c r="AB14" i="1"/>
  <c r="AH14" i="1"/>
  <c r="AF14" i="1"/>
  <c r="AG14" i="1"/>
  <c r="AT14" i="1"/>
  <c r="AS15" i="1"/>
  <c r="AB15" i="1"/>
  <c r="AD15" i="1"/>
  <c r="AJ15" i="1"/>
  <c r="AT15" i="1"/>
  <c r="AD21" i="1"/>
  <c r="AE21" i="1"/>
  <c r="AQ21" i="1"/>
  <c r="AP21" i="1"/>
  <c r="AM21" i="1"/>
  <c r="AT21" i="1"/>
  <c r="AR21" i="1"/>
  <c r="AJ17" i="1"/>
  <c r="AT17" i="1"/>
  <c r="AN13" i="1"/>
  <c r="AM20" i="1"/>
  <c r="AE20" i="1"/>
  <c r="AN14" i="1"/>
  <c r="AO14" i="1"/>
  <c r="D15" i="1"/>
  <c r="AI15" i="1"/>
  <c r="AF15" i="1"/>
  <c r="AC21" i="1"/>
  <c r="AR16" i="1"/>
  <c r="AD16" i="1"/>
  <c r="AH16" i="1"/>
  <c r="AK16" i="1"/>
  <c r="AF16" i="1"/>
  <c r="AF27" i="1" l="1"/>
  <c r="AF28" i="1" s="1"/>
  <c r="AE27" i="1"/>
  <c r="AE28" i="1" s="1"/>
  <c r="I27" i="1" s="1"/>
  <c r="I28" i="1" s="1"/>
  <c r="AD27" i="1"/>
  <c r="AD28" i="1" s="1"/>
  <c r="AN27" i="1"/>
  <c r="AN28" i="1" s="1"/>
  <c r="AL27" i="1"/>
  <c r="AL28" i="1" s="1"/>
  <c r="AH27" i="1"/>
  <c r="AH28" i="1" s="1"/>
  <c r="AQ27" i="1"/>
  <c r="AQ28" i="1" s="1"/>
  <c r="U27" i="1" s="1"/>
  <c r="U28" i="1" s="1"/>
  <c r="AO27" i="1"/>
  <c r="AO28" i="1" s="1"/>
  <c r="S27" i="1" s="1"/>
  <c r="S28" i="1" s="1"/>
  <c r="AT27" i="1"/>
  <c r="AT28" i="1" s="1"/>
  <c r="AJ27" i="1"/>
  <c r="AJ28" i="1" s="1"/>
  <c r="AC27" i="1"/>
  <c r="AC28" i="1" s="1"/>
  <c r="G27" i="1" s="1"/>
  <c r="G28" i="1" s="1"/>
  <c r="AG27" i="1"/>
  <c r="AG28" i="1" s="1"/>
  <c r="K27" i="1" s="1"/>
  <c r="K28" i="1" s="1"/>
  <c r="AK27" i="1"/>
  <c r="AK28" i="1" s="1"/>
  <c r="O27" i="1" s="1"/>
  <c r="O28" i="1" s="1"/>
  <c r="AI27" i="1"/>
  <c r="AI28" i="1" s="1"/>
  <c r="M27" i="1" s="1"/>
  <c r="M28" i="1" s="1"/>
  <c r="AM27" i="1"/>
  <c r="AM28" i="1" s="1"/>
  <c r="Q27" i="1" s="1"/>
  <c r="Q28" i="1" s="1"/>
  <c r="AB27" i="1"/>
  <c r="AB28" i="1" s="1"/>
  <c r="E29" i="1" s="1"/>
  <c r="AS27" i="1"/>
  <c r="AS28" i="1" s="1"/>
  <c r="W27" i="1" s="1"/>
  <c r="W28" i="1" s="1"/>
  <c r="AA27" i="1"/>
  <c r="AA28" i="1" s="1"/>
  <c r="E27" i="1" s="1"/>
  <c r="E28" i="1" s="1"/>
  <c r="AR27" i="1"/>
  <c r="AR28" i="1" s="1"/>
  <c r="D27" i="1"/>
  <c r="AP27" i="1"/>
  <c r="AP28" i="1" s="1"/>
  <c r="E30" i="1" l="1"/>
  <c r="G29" i="1"/>
  <c r="G30" i="1" l="1"/>
  <c r="I29" i="1"/>
  <c r="I30" i="1" l="1"/>
  <c r="K29" i="1"/>
  <c r="K30" i="1" l="1"/>
  <c r="M29" i="1"/>
  <c r="M30" i="1" l="1"/>
  <c r="O29" i="1"/>
  <c r="O30" i="1" l="1"/>
  <c r="Q29" i="1"/>
  <c r="Q30" i="1" l="1"/>
  <c r="S29" i="1"/>
  <c r="S30" i="1" l="1"/>
  <c r="U29" i="1"/>
  <c r="U30" i="1" l="1"/>
  <c r="W29" i="1"/>
  <c r="W30" i="1" s="1"/>
</calcChain>
</file>

<file path=xl/sharedStrings.xml><?xml version="1.0" encoding="utf-8"?>
<sst xmlns="http://schemas.openxmlformats.org/spreadsheetml/2006/main" count="87" uniqueCount="51">
  <si>
    <t>CRONOGRAMA FÍSICO FINANCEIRO</t>
  </si>
  <si>
    <t>ÍTEM</t>
  </si>
  <si>
    <t>DISCRIMINAÇÃO DOS SERVIÇOS</t>
  </si>
  <si>
    <t>VALOR DOS SERVIÇOS (R$)</t>
  </si>
  <si>
    <t>PESO</t>
  </si>
  <si>
    <t>MÊS 1</t>
  </si>
  <si>
    <t>MÊS 2</t>
  </si>
  <si>
    <t>MÊS 3</t>
  </si>
  <si>
    <t>MÊS 4</t>
  </si>
  <si>
    <t>MÊS 5</t>
  </si>
  <si>
    <t>MÊS 6</t>
  </si>
  <si>
    <t>MÊS 7</t>
  </si>
  <si>
    <t>SERVIÇOS A EXECUTAR (%)</t>
  </si>
  <si>
    <t>MÊS 8</t>
  </si>
  <si>
    <t>MÊS 9</t>
  </si>
  <si>
    <t>No mês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</si>
  <si>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</si>
  <si>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</si>
  <si>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</si>
  <si>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</si>
  <si>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</si>
  <si>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</si>
  <si>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</si>
  <si>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</si>
  <si>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</si>
  <si>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</si>
  <si>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Acum.</t>
  </si>
  <si>
    <t>MÊS 10</t>
  </si>
  <si>
    <t>no mês</t>
  </si>
  <si>
    <t>acum.</t>
  </si>
  <si>
    <t>TOTAL SIMPLES (R$)</t>
  </si>
  <si>
    <t>TOTAL SIMPLES (%)</t>
  </si>
  <si>
    <t>TOTAL ACUMULADO (%)</t>
  </si>
  <si>
    <t>TOTAL ACUMULADO (R$)</t>
  </si>
  <si>
    <t>LOCAL:</t>
  </si>
  <si>
    <t>MUNICÍPIO:</t>
  </si>
  <si>
    <t>CONSTRUÇÃO TEMPORÁRIA - ABRIGO DE MATERIAIS</t>
  </si>
  <si>
    <t>LIMPEZA FINAL DA OBRA</t>
  </si>
  <si>
    <t xml:space="preserve">OBRA: </t>
  </si>
  <si>
    <t>________________________________________</t>
  </si>
  <si>
    <t>Clarice Vanete Tumelero Niedermaier</t>
  </si>
  <si>
    <t>AMERIOS (Associação dos Municípios do Entre Rios)</t>
  </si>
  <si>
    <t>Engenheira Civil – CREA/SC 139.652-1</t>
  </si>
  <si>
    <t>ÁREA:</t>
  </si>
  <si>
    <t>TIGRINHOS / SC</t>
  </si>
  <si>
    <t>PLACA DA OBRA</t>
  </si>
  <si>
    <t>AVENIDA SANTO ANTONIO</t>
  </si>
  <si>
    <t>ACESSIBILIDADE A OBRAS PÚBLICAS A PARTIR DA AVENIDA SANTO ANTONIO - ACESSO AO ESTÁDIO</t>
  </si>
  <si>
    <t>Tigrinhos (SC), Outubro de 2022.</t>
  </si>
  <si>
    <t>ACESSO AO CAMPO/ESTÁDIO</t>
  </si>
  <si>
    <t>Área aproximada de intervenção: 268,42m²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</si>
</sst>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164" formatCode="&quot;R$&quot;\ #,##0.00"/>
    <numFmt numFmtId="165" formatCode="_ &quot;R$&quot;* #\,##0\.00_ ;_ &quot;R$&quot;* \-#\,##0\.00_ ;_ &quot;R$&quot;* &quot;-&quot;??_ ;_ @_ "/>
    <numFmt numFmtId="166" formatCode="_ * #\,##0\.00_ ;_ * \-#\,##0\.00_ ;_ * &quot;-&quot;??_ ;_ @_ "/>
    <numFmt numFmtId="167" formatCode="0.00;\-0.00;;@"/>
    <numFmt numFmtId="168" formatCode="&quot;R$&quot;\ #,##0.00;\-0.00;;@"/>
    <numFmt numFmtId="169" formatCode="0.00%;\-0.00;;@"/>
    <numFmt numFmtId="170" formatCode="0.00\ &quot;%&quot;;\-0.00;;@"/>
    <numFmt numFmtId="171" formatCode="&quot; R$&quot;\ 0.00;\-0.00;;@"/>
    <numFmt numFmtId="172" formatCode="&quot; R$&quot;\ ###,###.00;\-0.00;;@"/>
    <numFmt numFmtId="173" formatCode="0.00;[Red]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" fillId="0" borderId="0"/>
  </cellStyleXfs>
  <cellXfs count="133">
    <xf numFmtId="0" fontId="0" fillId="0" borderId="0" xfId="0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1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11" xfId="0" applyBorder="1"/>
    <xf numFmtId="0" fontId="0" fillId="0" borderId="17" xfId="0" applyBorder="1"/>
    <xf numFmtId="0" fontId="0" fillId="0" borderId="28" xfId="0" applyBorder="1"/>
    <xf numFmtId="0" fontId="0" fillId="0" borderId="31" xfId="0" applyBorder="1"/>
    <xf numFmtId="0" fontId="0" fillId="0" borderId="18" xfId="0" applyBorder="1"/>
    <xf numFmtId="0" fontId="0" fillId="0" borderId="10" xfId="0" applyBorder="1"/>
    <xf numFmtId="0" fontId="4" fillId="3" borderId="30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167" fontId="4" fillId="0" borderId="2" xfId="0" applyNumberFormat="1" applyFont="1" applyFill="1" applyBorder="1" applyAlignment="1">
      <alignment horizontal="center" vertical="center"/>
    </xf>
    <xf numFmtId="167" fontId="4" fillId="0" borderId="3" xfId="0" applyNumberFormat="1" applyFont="1" applyFill="1" applyBorder="1" applyAlignment="1">
      <alignment horizontal="center" vertical="center"/>
    </xf>
    <xf numFmtId="167" fontId="4" fillId="0" borderId="20" xfId="0" applyNumberFormat="1" applyFont="1" applyFill="1" applyBorder="1" applyAlignment="1">
      <alignment horizontal="center" vertical="center"/>
    </xf>
    <xf numFmtId="167" fontId="4" fillId="0" borderId="21" xfId="0" applyNumberFormat="1" applyFont="1" applyFill="1" applyBorder="1" applyAlignment="1">
      <alignment horizontal="center" vertical="center"/>
    </xf>
    <xf numFmtId="167" fontId="4" fillId="0" borderId="5" xfId="0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7" fillId="0" borderId="0" xfId="0" applyFont="1" applyAlignment="1"/>
    <xf numFmtId="0" fontId="2" fillId="0" borderId="0" xfId="0" applyFont="1" applyAlignment="1"/>
    <xf numFmtId="0" fontId="5" fillId="3" borderId="14" xfId="0" applyFont="1" applyFill="1" applyBorder="1" applyAlignment="1"/>
    <xf numFmtId="0" fontId="5" fillId="3" borderId="15" xfId="0" applyFont="1" applyFill="1" applyBorder="1" applyAlignment="1"/>
    <xf numFmtId="0" fontId="2" fillId="0" borderId="0" xfId="0" applyFont="1" applyAlignment="1">
      <alignment horizontal="center"/>
    </xf>
    <xf numFmtId="44" fontId="9" fillId="0" borderId="23" xfId="0" applyNumberFormat="1" applyFont="1" applyBorder="1" applyAlignment="1">
      <alignment horizontal="center" vertical="center"/>
    </xf>
    <xf numFmtId="0" fontId="0" fillId="0" borderId="0" xfId="0" applyFont="1"/>
    <xf numFmtId="0" fontId="11" fillId="3" borderId="30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10" fontId="11" fillId="0" borderId="1" xfId="0" applyNumberFormat="1" applyFont="1" applyFill="1" applyBorder="1" applyAlignment="1">
      <alignment horizontal="center" vertical="center"/>
    </xf>
    <xf numFmtId="167" fontId="11" fillId="0" borderId="2" xfId="0" applyNumberFormat="1" applyFont="1" applyFill="1" applyBorder="1" applyAlignment="1">
      <alignment horizontal="center" vertical="center"/>
    </xf>
    <xf numFmtId="167" fontId="11" fillId="0" borderId="3" xfId="0" applyNumberFormat="1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/>
    </xf>
    <xf numFmtId="169" fontId="11" fillId="0" borderId="19" xfId="0" applyNumberFormat="1" applyFont="1" applyFill="1" applyBorder="1" applyAlignment="1">
      <alignment horizontal="center" vertical="center"/>
    </xf>
    <xf numFmtId="167" fontId="11" fillId="0" borderId="20" xfId="0" applyNumberFormat="1" applyFont="1" applyFill="1" applyBorder="1" applyAlignment="1">
      <alignment horizontal="center" vertical="center"/>
    </xf>
    <xf numFmtId="167" fontId="11" fillId="0" borderId="21" xfId="0" applyNumberFormat="1" applyFont="1" applyFill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/>
    </xf>
    <xf numFmtId="2" fontId="11" fillId="0" borderId="20" xfId="0" applyNumberFormat="1" applyFont="1" applyFill="1" applyBorder="1" applyAlignment="1">
      <alignment horizontal="center" vertical="center"/>
    </xf>
    <xf numFmtId="0" fontId="11" fillId="0" borderId="23" xfId="0" applyFont="1" applyBorder="1"/>
    <xf numFmtId="168" fontId="11" fillId="0" borderId="23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168" fontId="11" fillId="0" borderId="7" xfId="0" applyNumberFormat="1" applyFont="1" applyBorder="1" applyAlignment="1">
      <alignment horizontal="center" vertical="center"/>
    </xf>
    <xf numFmtId="169" fontId="11" fillId="0" borderId="39" xfId="0" applyNumberFormat="1" applyFont="1" applyFill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167" fontId="11" fillId="0" borderId="5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/>
    </xf>
    <xf numFmtId="167" fontId="11" fillId="0" borderId="4" xfId="0" applyNumberFormat="1" applyFont="1" applyFill="1" applyBorder="1" applyAlignment="1">
      <alignment horizontal="center" vertical="center"/>
    </xf>
    <xf numFmtId="0" fontId="0" fillId="0" borderId="0" xfId="0" applyFont="1" applyBorder="1"/>
    <xf numFmtId="164" fontId="12" fillId="2" borderId="36" xfId="0" applyNumberFormat="1" applyFont="1" applyFill="1" applyBorder="1" applyAlignment="1">
      <alignment horizontal="center" vertical="center"/>
    </xf>
    <xf numFmtId="10" fontId="12" fillId="2" borderId="3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4" fillId="0" borderId="0" xfId="1" applyFont="1" applyBorder="1" applyAlignment="1"/>
    <xf numFmtId="0" fontId="15" fillId="0" borderId="0" xfId="1" applyFont="1"/>
    <xf numFmtId="0" fontId="14" fillId="0" borderId="0" xfId="1" applyFont="1"/>
    <xf numFmtId="44" fontId="13" fillId="0" borderId="0" xfId="1" applyNumberFormat="1" applyFont="1" applyAlignment="1"/>
    <xf numFmtId="0" fontId="16" fillId="0" borderId="0" xfId="1" applyFont="1" applyAlignment="1"/>
    <xf numFmtId="0" fontId="14" fillId="0" borderId="0" xfId="1" applyFont="1" applyAlignment="1"/>
    <xf numFmtId="0" fontId="17" fillId="0" borderId="0" xfId="1" applyFont="1"/>
    <xf numFmtId="0" fontId="17" fillId="0" borderId="0" xfId="1" applyFont="1" applyBorder="1" applyAlignment="1"/>
    <xf numFmtId="0" fontId="19" fillId="0" borderId="0" xfId="0" applyFont="1"/>
    <xf numFmtId="0" fontId="17" fillId="0" borderId="0" xfId="0" applyFont="1" applyAlignment="1">
      <alignment vertical="center"/>
    </xf>
    <xf numFmtId="10" fontId="18" fillId="0" borderId="0" xfId="0" applyNumberFormat="1" applyFont="1"/>
    <xf numFmtId="173" fontId="17" fillId="0" borderId="0" xfId="0" applyNumberFormat="1" applyFont="1"/>
    <xf numFmtId="4" fontId="17" fillId="0" borderId="0" xfId="0" applyNumberFormat="1" applyFont="1"/>
    <xf numFmtId="0" fontId="18" fillId="0" borderId="0" xfId="0" applyFont="1" applyAlignment="1">
      <alignment vertical="center"/>
    </xf>
    <xf numFmtId="0" fontId="1" fillId="0" borderId="0" xfId="0" applyFont="1" applyFill="1"/>
    <xf numFmtId="0" fontId="10" fillId="0" borderId="0" xfId="0" applyFont="1" applyFill="1"/>
    <xf numFmtId="0" fontId="0" fillId="0" borderId="0" xfId="0" applyFont="1" applyFill="1"/>
    <xf numFmtId="0" fontId="12" fillId="3" borderId="1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3" fillId="0" borderId="23" xfId="0" applyFont="1" applyFill="1" applyBorder="1"/>
    <xf numFmtId="0" fontId="11" fillId="0" borderId="23" xfId="0" applyFont="1" applyFill="1" applyBorder="1" applyAlignment="1">
      <alignment horizontal="center"/>
    </xf>
    <xf numFmtId="171" fontId="5" fillId="0" borderId="35" xfId="0" applyNumberFormat="1" applyFont="1" applyFill="1" applyBorder="1" applyAlignment="1">
      <alignment horizontal="center" vertical="center"/>
    </xf>
    <xf numFmtId="171" fontId="5" fillId="0" borderId="33" xfId="0" applyNumberFormat="1" applyFont="1" applyFill="1" applyBorder="1" applyAlignment="1">
      <alignment horizontal="center" vertical="center"/>
    </xf>
    <xf numFmtId="4" fontId="13" fillId="1" borderId="26" xfId="5" applyNumberFormat="1" applyFont="1" applyFill="1" applyBorder="1" applyAlignment="1" applyProtection="1">
      <alignment vertical="center"/>
      <protection hidden="1"/>
    </xf>
    <xf numFmtId="4" fontId="13" fillId="1" borderId="14" xfId="0" applyNumberFormat="1" applyFont="1" applyFill="1" applyBorder="1" applyAlignment="1" applyProtection="1">
      <alignment vertical="center"/>
      <protection hidden="1"/>
    </xf>
    <xf numFmtId="172" fontId="12" fillId="0" borderId="38" xfId="0" applyNumberFormat="1" applyFont="1" applyFill="1" applyBorder="1" applyAlignment="1">
      <alignment horizontal="center" vertical="center"/>
    </xf>
    <xf numFmtId="170" fontId="5" fillId="0" borderId="19" xfId="0" applyNumberFormat="1" applyFont="1" applyFill="1" applyBorder="1" applyAlignment="1">
      <alignment horizontal="center" vertical="center"/>
    </xf>
    <xf numFmtId="170" fontId="5" fillId="0" borderId="35" xfId="0" applyNumberFormat="1" applyFont="1" applyFill="1" applyBorder="1" applyAlignment="1">
      <alignment horizontal="center" vertical="center"/>
    </xf>
    <xf numFmtId="170" fontId="12" fillId="0" borderId="34" xfId="0" applyNumberFormat="1" applyFont="1" applyFill="1" applyBorder="1" applyAlignment="1">
      <alignment horizontal="center" vertical="center"/>
    </xf>
    <xf numFmtId="170" fontId="12" fillId="0" borderId="35" xfId="0" applyNumberFormat="1" applyFont="1" applyFill="1" applyBorder="1" applyAlignment="1">
      <alignment horizontal="center" vertical="center"/>
    </xf>
    <xf numFmtId="172" fontId="12" fillId="0" borderId="5" xfId="0" applyNumberFormat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170" fontId="4" fillId="0" borderId="33" xfId="0" applyNumberFormat="1" applyFont="1" applyFill="1" applyBorder="1" applyAlignment="1">
      <alignment horizontal="center" vertical="center"/>
    </xf>
    <xf numFmtId="170" fontId="5" fillId="0" borderId="34" xfId="0" applyNumberFormat="1" applyFont="1" applyFill="1" applyBorder="1" applyAlignment="1">
      <alignment horizontal="center" vertical="center"/>
    </xf>
    <xf numFmtId="172" fontId="11" fillId="0" borderId="33" xfId="0" applyNumberFormat="1" applyFont="1" applyFill="1" applyBorder="1" applyAlignment="1">
      <alignment horizontal="center" vertical="center"/>
    </xf>
    <xf numFmtId="172" fontId="11" fillId="0" borderId="21" xfId="0" applyNumberFormat="1" applyFont="1" applyFill="1" applyBorder="1" applyAlignment="1">
      <alignment horizontal="center" vertical="center"/>
    </xf>
    <xf numFmtId="171" fontId="4" fillId="0" borderId="35" xfId="0" applyNumberFormat="1" applyFont="1" applyFill="1" applyBorder="1" applyAlignment="1">
      <alignment horizontal="center" vertical="center"/>
    </xf>
    <xf numFmtId="171" fontId="4" fillId="0" borderId="33" xfId="0" applyNumberFormat="1" applyFont="1" applyFill="1" applyBorder="1" applyAlignment="1">
      <alignment horizontal="center" vertical="center"/>
    </xf>
    <xf numFmtId="170" fontId="11" fillId="0" borderId="36" xfId="0" applyNumberFormat="1" applyFont="1" applyFill="1" applyBorder="1" applyAlignment="1">
      <alignment horizontal="center" vertical="center"/>
    </xf>
    <xf numFmtId="170" fontId="11" fillId="0" borderId="3" xfId="0" applyNumberFormat="1" applyFont="1" applyFill="1" applyBorder="1" applyAlignment="1">
      <alignment horizontal="center" vertical="center"/>
    </xf>
    <xf numFmtId="170" fontId="12" fillId="0" borderId="37" xfId="0" applyNumberFormat="1" applyFont="1" applyFill="1" applyBorder="1" applyAlignment="1">
      <alignment horizontal="center" vertical="center"/>
    </xf>
    <xf numFmtId="170" fontId="4" fillId="0" borderId="35" xfId="0" applyNumberFormat="1" applyFont="1" applyFill="1" applyBorder="1" applyAlignment="1">
      <alignment horizontal="center" vertical="center"/>
    </xf>
    <xf numFmtId="170" fontId="12" fillId="0" borderId="33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2" fillId="3" borderId="1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36" xfId="0" applyFont="1" applyBorder="1" applyAlignment="1">
      <alignment horizontal="left"/>
    </xf>
    <xf numFmtId="0" fontId="12" fillId="3" borderId="22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</cellXfs>
  <cellStyles count="6">
    <cellStyle name="Moeda 2" xfId="2" xr:uid="{00000000-0005-0000-0000-000000000000}"/>
    <cellStyle name="Normal" xfId="0" builtinId="0"/>
    <cellStyle name="Normal 2" xfId="1" xr:uid="{00000000-0005-0000-0000-000002000000}"/>
    <cellStyle name="Normal_Plan1" xfId="5" xr:uid="{00000000-0005-0000-0000-000003000000}"/>
    <cellStyle name="Porcentagem 2" xfId="3" xr:uid="{00000000-0005-0000-0000-000004000000}"/>
    <cellStyle name="Vírgula 2" xfId="4" xr:uid="{00000000-0005-0000-0000-000005000000}"/>
  </cellStyles>
  <dxfs count="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-Projeto%20acesso%20a%20obras%20p&#250;blicas%20-%20OR%20atualiz%20out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ina 1"/>
      <sheetName val="Página 2"/>
    </sheetNames>
    <sheetDataSet>
      <sheetData sheetId="0">
        <row r="11">
          <cell r="J11">
            <v>1602</v>
          </cell>
        </row>
        <row r="17">
          <cell r="J17">
            <v>3359.21</v>
          </cell>
        </row>
        <row r="33">
          <cell r="J33">
            <v>44685.79</v>
          </cell>
        </row>
        <row r="36">
          <cell r="J36">
            <v>368.48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8"/>
  <sheetViews>
    <sheetView tabSelected="1" zoomScaleNormal="100" zoomScalePageLayoutView="85" workbookViewId="0">
      <selection activeCell="B8" sqref="B8"/>
    </sheetView>
  </sheetViews>
  <sheetFormatPr defaultRowHeight="15" x14ac:dyDescent="0.25"/>
  <cols>
    <col min="1" max="1" width="11.7109375" customWidth="1"/>
    <col min="2" max="2" width="63.85546875" customWidth="1"/>
    <col min="3" max="3" width="12.42578125" customWidth="1"/>
    <col min="4" max="4" width="7.5703125" customWidth="1"/>
    <col min="5" max="5" width="6.7109375" customWidth="1"/>
    <col min="6" max="26" width="6.5703125" customWidth="1"/>
  </cols>
  <sheetData>
    <row r="1" spans="1:46" ht="18.75" customHeight="1" x14ac:dyDescent="0.3">
      <c r="A1" s="113" t="s">
        <v>0</v>
      </c>
      <c r="B1" s="113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26"/>
      <c r="V1" s="26"/>
      <c r="W1" s="26"/>
      <c r="X1" s="26"/>
      <c r="Y1" s="4"/>
      <c r="Z1" s="4"/>
    </row>
    <row r="2" spans="1:46" ht="5.25" customHeight="1" x14ac:dyDescent="0.3">
      <c r="A2" s="78"/>
      <c r="B2" s="7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6"/>
      <c r="V2" s="26"/>
      <c r="W2" s="26"/>
      <c r="X2" s="26"/>
      <c r="Y2" s="29"/>
      <c r="Z2" s="29"/>
    </row>
    <row r="3" spans="1:46" ht="15.75" x14ac:dyDescent="0.25">
      <c r="A3" s="71" t="s">
        <v>38</v>
      </c>
      <c r="B3" s="72" t="s">
        <v>47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46" ht="5.25" customHeight="1" x14ac:dyDescent="0.25">
      <c r="A4" s="71"/>
      <c r="B4" s="73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46" x14ac:dyDescent="0.25">
      <c r="A5" s="71" t="s">
        <v>34</v>
      </c>
      <c r="B5" s="71" t="s">
        <v>46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46" ht="4.5" customHeight="1" x14ac:dyDescent="0.25">
      <c r="A6" s="71"/>
      <c r="B6" s="73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46" ht="18" customHeight="1" x14ac:dyDescent="0.25">
      <c r="A7" s="71" t="s">
        <v>43</v>
      </c>
      <c r="B7" s="71" t="s">
        <v>50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46" ht="18" customHeight="1" x14ac:dyDescent="0.25">
      <c r="A8" s="71" t="s">
        <v>35</v>
      </c>
      <c r="B8" s="71" t="s">
        <v>44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46" ht="3.75" customHeight="1" thickBot="1" x14ac:dyDescent="0.3">
      <c r="A9" s="73"/>
      <c r="B9" s="73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46" ht="15.75" thickBot="1" x14ac:dyDescent="0.3">
      <c r="A10" s="124" t="s">
        <v>1</v>
      </c>
      <c r="B10" s="127" t="s">
        <v>2</v>
      </c>
      <c r="C10" s="130" t="s">
        <v>3</v>
      </c>
      <c r="D10" s="130" t="s">
        <v>4</v>
      </c>
      <c r="E10" s="114" t="s">
        <v>12</v>
      </c>
      <c r="F10" s="115"/>
      <c r="G10" s="115"/>
      <c r="H10" s="116"/>
      <c r="I10" s="76"/>
      <c r="J10" s="76"/>
      <c r="K10" s="76"/>
      <c r="L10" s="76"/>
      <c r="M10" s="76"/>
      <c r="N10" s="76"/>
      <c r="O10" s="76"/>
      <c r="P10" s="76"/>
      <c r="Q10" s="74"/>
      <c r="R10" s="74"/>
      <c r="S10" s="74"/>
      <c r="T10" s="75"/>
      <c r="U10" s="27"/>
      <c r="V10" s="27"/>
      <c r="W10" s="27"/>
      <c r="X10" s="28"/>
      <c r="Y10" s="2"/>
      <c r="Z10" s="3"/>
    </row>
    <row r="11" spans="1:46" ht="15.75" customHeight="1" thickBot="1" x14ac:dyDescent="0.3">
      <c r="A11" s="125"/>
      <c r="B11" s="128"/>
      <c r="C11" s="131"/>
      <c r="D11" s="131"/>
      <c r="E11" s="109" t="s">
        <v>5</v>
      </c>
      <c r="F11" s="110"/>
      <c r="G11" s="109" t="s">
        <v>6</v>
      </c>
      <c r="H11" s="110"/>
      <c r="I11" s="109" t="s">
        <v>7</v>
      </c>
      <c r="J11" s="110"/>
      <c r="K11" s="123" t="s">
        <v>8</v>
      </c>
      <c r="L11" s="110"/>
      <c r="M11" s="120" t="s">
        <v>9</v>
      </c>
      <c r="N11" s="121"/>
      <c r="O11" s="122" t="s">
        <v>10</v>
      </c>
      <c r="P11" s="121"/>
      <c r="Q11" s="109" t="s">
        <v>11</v>
      </c>
      <c r="R11" s="110"/>
      <c r="S11" s="109" t="s">
        <v>13</v>
      </c>
      <c r="T11" s="110"/>
      <c r="U11" s="111" t="s">
        <v>14</v>
      </c>
      <c r="V11" s="112"/>
      <c r="W11" s="111" t="s">
        <v>27</v>
      </c>
      <c r="X11" s="112"/>
      <c r="Y11" s="5"/>
      <c r="Z11" s="5"/>
      <c r="AA11" s="107" t="s">
        <v>16</v>
      </c>
      <c r="AB11" s="117"/>
      <c r="AC11" s="107" t="s">
        <v>17</v>
      </c>
      <c r="AD11" s="108"/>
      <c r="AE11" s="107" t="s">
        <v>18</v>
      </c>
      <c r="AF11" s="108"/>
      <c r="AG11" s="107" t="s">
        <v>19</v>
      </c>
      <c r="AH11" s="108"/>
      <c r="AI11" s="107" t="s">
        <v>20</v>
      </c>
      <c r="AJ11" s="108"/>
      <c r="AK11" s="107" t="s">
        <v>21</v>
      </c>
      <c r="AL11" s="108"/>
      <c r="AM11" s="107" t="s">
        <v>22</v>
      </c>
      <c r="AN11" s="108"/>
      <c r="AO11" s="107" t="s">
        <v>23</v>
      </c>
      <c r="AP11" s="108"/>
      <c r="AQ11" s="107" t="s">
        <v>24</v>
      </c>
      <c r="AR11" s="108"/>
      <c r="AS11" s="107" t="s">
        <v>25</v>
      </c>
      <c r="AT11" s="108"/>
    </row>
    <row r="12" spans="1:46" ht="15.75" thickBot="1" x14ac:dyDescent="0.3">
      <c r="A12" s="126"/>
      <c r="B12" s="129"/>
      <c r="C12" s="132"/>
      <c r="D12" s="132"/>
      <c r="E12" s="32" t="s">
        <v>15</v>
      </c>
      <c r="F12" s="33" t="s">
        <v>26</v>
      </c>
      <c r="G12" s="32" t="s">
        <v>15</v>
      </c>
      <c r="H12" s="33" t="s">
        <v>26</v>
      </c>
      <c r="I12" s="32" t="s">
        <v>15</v>
      </c>
      <c r="J12" s="33" t="s">
        <v>26</v>
      </c>
      <c r="K12" s="32" t="s">
        <v>15</v>
      </c>
      <c r="L12" s="33" t="s">
        <v>26</v>
      </c>
      <c r="M12" s="32" t="s">
        <v>15</v>
      </c>
      <c r="N12" s="33" t="s">
        <v>26</v>
      </c>
      <c r="O12" s="32" t="s">
        <v>15</v>
      </c>
      <c r="P12" s="33" t="s">
        <v>26</v>
      </c>
      <c r="Q12" s="32" t="s">
        <v>15</v>
      </c>
      <c r="R12" s="33" t="s">
        <v>26</v>
      </c>
      <c r="S12" s="32" t="s">
        <v>15</v>
      </c>
      <c r="T12" s="33" t="s">
        <v>26</v>
      </c>
      <c r="U12" s="16" t="s">
        <v>15</v>
      </c>
      <c r="V12" s="17" t="s">
        <v>26</v>
      </c>
      <c r="W12" s="16" t="s">
        <v>15</v>
      </c>
      <c r="X12" s="17" t="s">
        <v>26</v>
      </c>
      <c r="Y12" s="6"/>
      <c r="Z12" s="6"/>
      <c r="AA12" s="24" t="s">
        <v>28</v>
      </c>
      <c r="AB12" s="1" t="s">
        <v>29</v>
      </c>
      <c r="AC12" s="8" t="s">
        <v>28</v>
      </c>
      <c r="AD12" s="9" t="s">
        <v>29</v>
      </c>
      <c r="AE12" s="8" t="s">
        <v>28</v>
      </c>
      <c r="AF12" s="9" t="s">
        <v>29</v>
      </c>
      <c r="AG12" s="8" t="s">
        <v>28</v>
      </c>
      <c r="AH12" s="9" t="s">
        <v>29</v>
      </c>
      <c r="AI12" s="8" t="s">
        <v>28</v>
      </c>
      <c r="AJ12" s="9" t="s">
        <v>29</v>
      </c>
      <c r="AK12" s="8" t="s">
        <v>28</v>
      </c>
      <c r="AL12" s="9" t="s">
        <v>29</v>
      </c>
      <c r="AM12" s="8" t="s">
        <v>28</v>
      </c>
      <c r="AN12" s="9" t="s">
        <v>29</v>
      </c>
      <c r="AO12" s="8" t="s">
        <v>28</v>
      </c>
      <c r="AP12" s="9" t="s">
        <v>29</v>
      </c>
      <c r="AQ12" s="8" t="s">
        <v>28</v>
      </c>
      <c r="AR12" s="9" t="s">
        <v>29</v>
      </c>
      <c r="AS12" s="8" t="s">
        <v>28</v>
      </c>
      <c r="AT12" s="9" t="s">
        <v>29</v>
      </c>
    </row>
    <row r="13" spans="1:46" x14ac:dyDescent="0.25">
      <c r="A13" s="79">
        <v>1</v>
      </c>
      <c r="B13" s="80" t="s">
        <v>45</v>
      </c>
      <c r="C13" s="30">
        <f>'[1]Página 1'!$J$11</f>
        <v>1602</v>
      </c>
      <c r="D13" s="34">
        <f t="shared" ref="D13:D25" si="0">C13/$C$27</f>
        <v>3.2030083486152688E-2</v>
      </c>
      <c r="E13" s="35">
        <v>100</v>
      </c>
      <c r="F13" s="36">
        <f t="shared" ref="F13:F25" si="1">E13</f>
        <v>100</v>
      </c>
      <c r="G13" s="35">
        <v>0</v>
      </c>
      <c r="H13" s="36">
        <f>IF((F13=100),0,G13+F13)</f>
        <v>0</v>
      </c>
      <c r="I13" s="35"/>
      <c r="J13" s="36">
        <f>IF((H13=100),0,I13+H13)</f>
        <v>0</v>
      </c>
      <c r="K13" s="35"/>
      <c r="L13" s="36">
        <f>IF((J13=100),0,K13+J13)</f>
        <v>0</v>
      </c>
      <c r="M13" s="35"/>
      <c r="N13" s="36">
        <f>IF((L13=100),0,M13+L13)</f>
        <v>0</v>
      </c>
      <c r="O13" s="35"/>
      <c r="P13" s="36">
        <f>IF((N13=100),0,O13+N13)</f>
        <v>0</v>
      </c>
      <c r="Q13" s="35"/>
      <c r="R13" s="36">
        <f>IF((P13=100),0,Q13+P13)</f>
        <v>0</v>
      </c>
      <c r="S13" s="35"/>
      <c r="T13" s="36">
        <f>IF((R13=100),0,S13+R13)</f>
        <v>0</v>
      </c>
      <c r="U13" s="18"/>
      <c r="V13" s="19">
        <f>IF((T13=100),0,U13+T13)</f>
        <v>0</v>
      </c>
      <c r="W13" s="18"/>
      <c r="X13" s="19">
        <f>IF((V13=100),0,W13+V13)</f>
        <v>0</v>
      </c>
      <c r="Y13" s="7"/>
      <c r="Z13" s="7"/>
      <c r="AA13" s="10">
        <f t="shared" ref="AA13:AA25" si="2">(((E13/100)*C13)/$C$27)</f>
        <v>3.2030083486152688E-2</v>
      </c>
      <c r="AB13" s="11">
        <f t="shared" ref="AB13:AB25" si="3">(((F13/100)*C13)/$C$27)</f>
        <v>3.2030083486152688E-2</v>
      </c>
      <c r="AC13" s="10">
        <f t="shared" ref="AC13:AC25" si="4">(((G13/100)*C13)/$C$27)</f>
        <v>0</v>
      </c>
      <c r="AD13" s="11">
        <f t="shared" ref="AD13:AD25" si="5">(((H13/100)*C13)/$C$27)</f>
        <v>0</v>
      </c>
      <c r="AE13" s="10">
        <f t="shared" ref="AE13:AE25" si="6">(((I13/100)*C13)/$C$27)</f>
        <v>0</v>
      </c>
      <c r="AF13" s="11">
        <f t="shared" ref="AF13:AF25" si="7">(((J13/100)*C13)/$C$27)</f>
        <v>0</v>
      </c>
      <c r="AG13" s="10">
        <f t="shared" ref="AG13:AG25" si="8">(((K13/100)*C13)/$C$27)</f>
        <v>0</v>
      </c>
      <c r="AH13" s="11">
        <f t="shared" ref="AH13:AH25" si="9">(((L13/100)*C13)/$C$27)</f>
        <v>0</v>
      </c>
      <c r="AI13" s="10">
        <f t="shared" ref="AI13:AI25" si="10">(((M13/100)*C13)/$C$27)</f>
        <v>0</v>
      </c>
      <c r="AJ13" s="11">
        <f t="shared" ref="AJ13:AJ25" si="11">(((N13/100)*C13)/$C$27)</f>
        <v>0</v>
      </c>
      <c r="AK13" s="10">
        <f t="shared" ref="AK13:AK25" si="12">(((O13/100)*C13)/$C$27)</f>
        <v>0</v>
      </c>
      <c r="AL13" s="11">
        <f t="shared" ref="AL13:AL25" si="13">(((P13/100)*C13)/$C$27)</f>
        <v>0</v>
      </c>
      <c r="AM13" s="10">
        <f t="shared" ref="AM13:AM25" si="14">(((Q13/100)*C13)/$C$27)</f>
        <v>0</v>
      </c>
      <c r="AN13" s="11">
        <f t="shared" ref="AN13:AN25" si="15">(((R13/100)*C13)/$C$27)</f>
        <v>0</v>
      </c>
      <c r="AO13" s="10">
        <f t="shared" ref="AO13:AO25" si="16">(((S13/100)*C13)/$C$27)</f>
        <v>0</v>
      </c>
      <c r="AP13" s="11">
        <f t="shared" ref="AP13:AP25" si="17">(((T13/100)*C13)/$C$27)</f>
        <v>0</v>
      </c>
      <c r="AQ13" s="10">
        <f t="shared" ref="AQ13:AQ25" si="18">(((U13/100)*C13)/$C$27)</f>
        <v>0</v>
      </c>
      <c r="AR13" s="11">
        <f t="shared" ref="AR13:AR25" si="19">(((V13/100)*C13)/$C$27)</f>
        <v>0</v>
      </c>
      <c r="AS13" s="10">
        <f t="shared" ref="AS13:AS25" si="20">(((W13/100)*C13)/$C$27)</f>
        <v>0</v>
      </c>
      <c r="AT13" s="11">
        <f t="shared" ref="AT13:AT25" si="21">(((X13/100)*C13)/$C$27)</f>
        <v>0</v>
      </c>
    </row>
    <row r="14" spans="1:46" x14ac:dyDescent="0.25">
      <c r="A14" s="81">
        <v>2</v>
      </c>
      <c r="B14" s="80" t="s">
        <v>36</v>
      </c>
      <c r="C14" s="30">
        <f>'[1]Página 1'!$J$17</f>
        <v>3359.21</v>
      </c>
      <c r="D14" s="38">
        <f t="shared" si="0"/>
        <v>6.7163406209437559E-2</v>
      </c>
      <c r="E14" s="39">
        <v>100</v>
      </c>
      <c r="F14" s="40">
        <f t="shared" si="1"/>
        <v>100</v>
      </c>
      <c r="G14" s="39">
        <v>0</v>
      </c>
      <c r="H14" s="40">
        <f t="shared" ref="H14:H25" si="22">IF((F14=100),0,G14+F14)</f>
        <v>0</v>
      </c>
      <c r="I14" s="39">
        <v>0</v>
      </c>
      <c r="J14" s="40">
        <f t="shared" ref="J14:J21" si="23">IF((H14=100),0,I14+H14)</f>
        <v>0</v>
      </c>
      <c r="K14" s="39">
        <v>0</v>
      </c>
      <c r="L14" s="40">
        <f t="shared" ref="L14:L25" si="24">IF((J14=100),0,K14+J14)</f>
        <v>0</v>
      </c>
      <c r="M14" s="39"/>
      <c r="N14" s="40">
        <f t="shared" ref="N14:N25" si="25">IF((L14=100),0,M14+L14)</f>
        <v>0</v>
      </c>
      <c r="O14" s="39"/>
      <c r="P14" s="40">
        <f t="shared" ref="P14:R25" si="26">IF((N14=100),0,O14+N14)</f>
        <v>0</v>
      </c>
      <c r="Q14" s="39"/>
      <c r="R14" s="40">
        <f t="shared" si="26"/>
        <v>0</v>
      </c>
      <c r="S14" s="39"/>
      <c r="T14" s="40">
        <f t="shared" ref="T14" si="27">IF((R14=100),0,S14+R14)</f>
        <v>0</v>
      </c>
      <c r="U14" s="20"/>
      <c r="V14" s="21">
        <f t="shared" ref="V14:V25" si="28">IF((T14=100),0,U14+T14)</f>
        <v>0</v>
      </c>
      <c r="W14" s="20"/>
      <c r="X14" s="21">
        <f t="shared" ref="X14:X25" si="29">IF((V14=100),0,W14+V14)</f>
        <v>0</v>
      </c>
      <c r="Y14" s="7"/>
      <c r="Z14" s="7"/>
      <c r="AA14" s="12">
        <f t="shared" si="2"/>
        <v>6.7163406209437559E-2</v>
      </c>
      <c r="AB14" s="13">
        <f t="shared" si="3"/>
        <v>6.7163406209437559E-2</v>
      </c>
      <c r="AC14" s="12">
        <f t="shared" si="4"/>
        <v>0</v>
      </c>
      <c r="AD14" s="13">
        <f t="shared" si="5"/>
        <v>0</v>
      </c>
      <c r="AE14" s="12">
        <f t="shared" si="6"/>
        <v>0</v>
      </c>
      <c r="AF14" s="13">
        <f t="shared" si="7"/>
        <v>0</v>
      </c>
      <c r="AG14" s="12">
        <f t="shared" si="8"/>
        <v>0</v>
      </c>
      <c r="AH14" s="13">
        <f t="shared" si="9"/>
        <v>0</v>
      </c>
      <c r="AI14" s="12">
        <f t="shared" si="10"/>
        <v>0</v>
      </c>
      <c r="AJ14" s="13">
        <f t="shared" si="11"/>
        <v>0</v>
      </c>
      <c r="AK14" s="12">
        <f t="shared" si="12"/>
        <v>0</v>
      </c>
      <c r="AL14" s="13">
        <f t="shared" si="13"/>
        <v>0</v>
      </c>
      <c r="AM14" s="12">
        <f t="shared" si="14"/>
        <v>0</v>
      </c>
      <c r="AN14" s="13">
        <f t="shared" si="15"/>
        <v>0</v>
      </c>
      <c r="AO14" s="12">
        <f t="shared" si="16"/>
        <v>0</v>
      </c>
      <c r="AP14" s="13">
        <f t="shared" si="17"/>
        <v>0</v>
      </c>
      <c r="AQ14" s="12">
        <f t="shared" si="18"/>
        <v>0</v>
      </c>
      <c r="AR14" s="13">
        <f t="shared" si="19"/>
        <v>0</v>
      </c>
      <c r="AS14" s="12">
        <f t="shared" si="20"/>
        <v>0</v>
      </c>
      <c r="AT14" s="13">
        <f t="shared" si="21"/>
        <v>0</v>
      </c>
    </row>
    <row r="15" spans="1:46" x14ac:dyDescent="0.25">
      <c r="A15" s="81">
        <v>3</v>
      </c>
      <c r="B15" s="80" t="s">
        <v>49</v>
      </c>
      <c r="C15" s="30">
        <f>'[1]Página 1'!$J$33</f>
        <v>44685.79</v>
      </c>
      <c r="D15" s="38">
        <f t="shared" si="0"/>
        <v>0.89343919122639626</v>
      </c>
      <c r="E15" s="39">
        <v>50</v>
      </c>
      <c r="F15" s="40">
        <f t="shared" si="1"/>
        <v>50</v>
      </c>
      <c r="G15" s="39">
        <v>50</v>
      </c>
      <c r="H15" s="40">
        <f t="shared" si="22"/>
        <v>100</v>
      </c>
      <c r="I15" s="39"/>
      <c r="J15" s="40">
        <f t="shared" si="23"/>
        <v>0</v>
      </c>
      <c r="K15" s="39"/>
      <c r="L15" s="40">
        <f t="shared" si="24"/>
        <v>0</v>
      </c>
      <c r="M15" s="39"/>
      <c r="N15" s="40">
        <f t="shared" si="25"/>
        <v>0</v>
      </c>
      <c r="O15" s="39"/>
      <c r="P15" s="40">
        <f t="shared" si="26"/>
        <v>0</v>
      </c>
      <c r="Q15" s="39"/>
      <c r="R15" s="40"/>
      <c r="S15" s="39"/>
      <c r="T15" s="40"/>
      <c r="U15" s="20"/>
      <c r="V15" s="21">
        <f t="shared" si="28"/>
        <v>0</v>
      </c>
      <c r="W15" s="20"/>
      <c r="X15" s="21">
        <f t="shared" si="29"/>
        <v>0</v>
      </c>
      <c r="Y15" s="7"/>
      <c r="Z15" s="7"/>
      <c r="AA15" s="12">
        <f t="shared" si="2"/>
        <v>0.44671959561319813</v>
      </c>
      <c r="AB15" s="13">
        <f t="shared" si="3"/>
        <v>0.44671959561319813</v>
      </c>
      <c r="AC15" s="12">
        <f t="shared" si="4"/>
        <v>0.44671959561319813</v>
      </c>
      <c r="AD15" s="13">
        <f t="shared" si="5"/>
        <v>0.89343919122639626</v>
      </c>
      <c r="AE15" s="12">
        <f t="shared" si="6"/>
        <v>0</v>
      </c>
      <c r="AF15" s="13">
        <f t="shared" si="7"/>
        <v>0</v>
      </c>
      <c r="AG15" s="12">
        <f t="shared" si="8"/>
        <v>0</v>
      </c>
      <c r="AH15" s="13">
        <f t="shared" si="9"/>
        <v>0</v>
      </c>
      <c r="AI15" s="12">
        <f t="shared" si="10"/>
        <v>0</v>
      </c>
      <c r="AJ15" s="13">
        <f t="shared" si="11"/>
        <v>0</v>
      </c>
      <c r="AK15" s="12">
        <f t="shared" si="12"/>
        <v>0</v>
      </c>
      <c r="AL15" s="13">
        <f t="shared" si="13"/>
        <v>0</v>
      </c>
      <c r="AM15" s="12">
        <f t="shared" si="14"/>
        <v>0</v>
      </c>
      <c r="AN15" s="13">
        <f t="shared" si="15"/>
        <v>0</v>
      </c>
      <c r="AO15" s="12">
        <f t="shared" si="16"/>
        <v>0</v>
      </c>
      <c r="AP15" s="13">
        <f t="shared" si="17"/>
        <v>0</v>
      </c>
      <c r="AQ15" s="12">
        <f t="shared" si="18"/>
        <v>0</v>
      </c>
      <c r="AR15" s="13">
        <f t="shared" si="19"/>
        <v>0</v>
      </c>
      <c r="AS15" s="12">
        <f t="shared" si="20"/>
        <v>0</v>
      </c>
      <c r="AT15" s="13">
        <f t="shared" si="21"/>
        <v>0</v>
      </c>
    </row>
    <row r="16" spans="1:46" x14ac:dyDescent="0.25">
      <c r="A16" s="81">
        <v>4</v>
      </c>
      <c r="B16" s="80" t="s">
        <v>37</v>
      </c>
      <c r="C16" s="30">
        <f>'[1]Página 1'!$J$36</f>
        <v>368.48</v>
      </c>
      <c r="D16" s="38">
        <f t="shared" si="0"/>
        <v>7.367319078013447E-3</v>
      </c>
      <c r="E16" s="39"/>
      <c r="F16" s="40">
        <f t="shared" si="1"/>
        <v>0</v>
      </c>
      <c r="G16" s="39">
        <v>100</v>
      </c>
      <c r="H16" s="40">
        <f t="shared" si="22"/>
        <v>100</v>
      </c>
      <c r="I16" s="39">
        <v>0</v>
      </c>
      <c r="J16" s="40">
        <f t="shared" si="23"/>
        <v>0</v>
      </c>
      <c r="K16" s="39"/>
      <c r="L16" s="40">
        <f t="shared" si="24"/>
        <v>0</v>
      </c>
      <c r="M16" s="39"/>
      <c r="N16" s="40">
        <f t="shared" si="25"/>
        <v>0</v>
      </c>
      <c r="O16" s="39"/>
      <c r="P16" s="40">
        <f t="shared" si="26"/>
        <v>0</v>
      </c>
      <c r="Q16" s="39"/>
      <c r="R16" s="40"/>
      <c r="S16" s="39"/>
      <c r="T16" s="40"/>
      <c r="U16" s="20"/>
      <c r="V16" s="21"/>
      <c r="W16" s="20"/>
      <c r="X16" s="21"/>
      <c r="Y16" s="7"/>
      <c r="Z16" s="7"/>
      <c r="AA16" s="12">
        <f t="shared" si="2"/>
        <v>0</v>
      </c>
      <c r="AB16" s="13">
        <f t="shared" si="3"/>
        <v>0</v>
      </c>
      <c r="AC16" s="12">
        <f t="shared" si="4"/>
        <v>7.367319078013447E-3</v>
      </c>
      <c r="AD16" s="13">
        <f t="shared" si="5"/>
        <v>7.367319078013447E-3</v>
      </c>
      <c r="AE16" s="12">
        <f t="shared" si="6"/>
        <v>0</v>
      </c>
      <c r="AF16" s="13">
        <f t="shared" si="7"/>
        <v>0</v>
      </c>
      <c r="AG16" s="12">
        <f t="shared" si="8"/>
        <v>0</v>
      </c>
      <c r="AH16" s="13">
        <f t="shared" si="9"/>
        <v>0</v>
      </c>
      <c r="AI16" s="12">
        <f t="shared" si="10"/>
        <v>0</v>
      </c>
      <c r="AJ16" s="13">
        <f t="shared" si="11"/>
        <v>0</v>
      </c>
      <c r="AK16" s="12">
        <f t="shared" si="12"/>
        <v>0</v>
      </c>
      <c r="AL16" s="13">
        <f t="shared" si="13"/>
        <v>0</v>
      </c>
      <c r="AM16" s="12">
        <f t="shared" si="14"/>
        <v>0</v>
      </c>
      <c r="AN16" s="13">
        <f t="shared" si="15"/>
        <v>0</v>
      </c>
      <c r="AO16" s="12">
        <f t="shared" si="16"/>
        <v>0</v>
      </c>
      <c r="AP16" s="13">
        <f t="shared" si="17"/>
        <v>0</v>
      </c>
      <c r="AQ16" s="12">
        <f t="shared" si="18"/>
        <v>0</v>
      </c>
      <c r="AR16" s="13">
        <f t="shared" si="19"/>
        <v>0</v>
      </c>
      <c r="AS16" s="12">
        <f t="shared" si="20"/>
        <v>0</v>
      </c>
      <c r="AT16" s="13">
        <f t="shared" si="21"/>
        <v>0</v>
      </c>
    </row>
    <row r="17" spans="1:46" x14ac:dyDescent="0.25">
      <c r="A17" s="81"/>
      <c r="B17" s="80"/>
      <c r="C17" s="30"/>
      <c r="D17" s="38">
        <f t="shared" si="0"/>
        <v>0</v>
      </c>
      <c r="E17" s="41"/>
      <c r="F17" s="40">
        <f t="shared" si="1"/>
        <v>0</v>
      </c>
      <c r="G17" s="42"/>
      <c r="H17" s="40">
        <f t="shared" si="22"/>
        <v>0</v>
      </c>
      <c r="I17" s="39"/>
      <c r="J17" s="40">
        <f t="shared" si="23"/>
        <v>0</v>
      </c>
      <c r="K17" s="39"/>
      <c r="L17" s="40">
        <f t="shared" si="24"/>
        <v>0</v>
      </c>
      <c r="M17" s="39"/>
      <c r="N17" s="40">
        <f t="shared" si="25"/>
        <v>0</v>
      </c>
      <c r="O17" s="39">
        <v>0</v>
      </c>
      <c r="P17" s="40">
        <f t="shared" si="26"/>
        <v>0</v>
      </c>
      <c r="Q17" s="39"/>
      <c r="R17" s="40"/>
      <c r="S17" s="39"/>
      <c r="T17" s="40"/>
      <c r="U17" s="20"/>
      <c r="V17" s="21"/>
      <c r="W17" s="20"/>
      <c r="X17" s="21"/>
      <c r="Y17" s="7"/>
      <c r="Z17" s="7"/>
      <c r="AA17" s="12">
        <f t="shared" si="2"/>
        <v>0</v>
      </c>
      <c r="AB17" s="13">
        <f t="shared" si="3"/>
        <v>0</v>
      </c>
      <c r="AC17" s="12">
        <f t="shared" si="4"/>
        <v>0</v>
      </c>
      <c r="AD17" s="13">
        <f t="shared" si="5"/>
        <v>0</v>
      </c>
      <c r="AE17" s="12">
        <f t="shared" si="6"/>
        <v>0</v>
      </c>
      <c r="AF17" s="13">
        <f t="shared" si="7"/>
        <v>0</v>
      </c>
      <c r="AG17" s="12">
        <f t="shared" si="8"/>
        <v>0</v>
      </c>
      <c r="AH17" s="13">
        <f t="shared" si="9"/>
        <v>0</v>
      </c>
      <c r="AI17" s="12">
        <f t="shared" si="10"/>
        <v>0</v>
      </c>
      <c r="AJ17" s="13">
        <f t="shared" si="11"/>
        <v>0</v>
      </c>
      <c r="AK17" s="12">
        <f t="shared" si="12"/>
        <v>0</v>
      </c>
      <c r="AL17" s="13">
        <f t="shared" si="13"/>
        <v>0</v>
      </c>
      <c r="AM17" s="12">
        <f t="shared" si="14"/>
        <v>0</v>
      </c>
      <c r="AN17" s="13">
        <f t="shared" si="15"/>
        <v>0</v>
      </c>
      <c r="AO17" s="12">
        <f t="shared" si="16"/>
        <v>0</v>
      </c>
      <c r="AP17" s="13">
        <f t="shared" si="17"/>
        <v>0</v>
      </c>
      <c r="AQ17" s="12">
        <f t="shared" si="18"/>
        <v>0</v>
      </c>
      <c r="AR17" s="13">
        <f t="shared" si="19"/>
        <v>0</v>
      </c>
      <c r="AS17" s="12">
        <f t="shared" si="20"/>
        <v>0</v>
      </c>
      <c r="AT17" s="13">
        <f t="shared" si="21"/>
        <v>0</v>
      </c>
    </row>
    <row r="18" spans="1:46" x14ac:dyDescent="0.25">
      <c r="A18" s="81"/>
      <c r="B18" s="80"/>
      <c r="C18" s="30"/>
      <c r="D18" s="38">
        <f t="shared" si="0"/>
        <v>0</v>
      </c>
      <c r="E18" s="41"/>
      <c r="F18" s="40">
        <f t="shared" ref="F18" si="30">E18</f>
        <v>0</v>
      </c>
      <c r="G18" s="42"/>
      <c r="H18" s="40">
        <f t="shared" ref="H18" si="31">IF((F18=100),0,G18+F18)</f>
        <v>0</v>
      </c>
      <c r="I18" s="39"/>
      <c r="J18" s="40">
        <f t="shared" ref="J18" si="32">IF((H18=100),0,I18+H18)</f>
        <v>0</v>
      </c>
      <c r="K18" s="39"/>
      <c r="L18" s="40">
        <f t="shared" ref="L18" si="33">IF((J18=100),0,K18+J18)</f>
        <v>0</v>
      </c>
      <c r="M18" s="39"/>
      <c r="N18" s="40">
        <f t="shared" ref="N18" si="34">IF((L18=100),0,M18+L18)</f>
        <v>0</v>
      </c>
      <c r="O18" s="39"/>
      <c r="P18" s="40">
        <f t="shared" ref="P18" si="35">IF((N18=100),0,O18+N18)</f>
        <v>0</v>
      </c>
      <c r="Q18" s="39"/>
      <c r="R18" s="40"/>
      <c r="S18" s="39"/>
      <c r="T18" s="40"/>
      <c r="U18" s="20"/>
      <c r="V18" s="21"/>
      <c r="W18" s="20"/>
      <c r="X18" s="21"/>
      <c r="Y18" s="7"/>
      <c r="Z18" s="7"/>
      <c r="AA18" s="12">
        <f t="shared" si="2"/>
        <v>0</v>
      </c>
      <c r="AB18" s="13">
        <f t="shared" si="3"/>
        <v>0</v>
      </c>
      <c r="AC18" s="12">
        <f t="shared" si="4"/>
        <v>0</v>
      </c>
      <c r="AD18" s="13">
        <f t="shared" si="5"/>
        <v>0</v>
      </c>
      <c r="AE18" s="12">
        <f t="shared" si="6"/>
        <v>0</v>
      </c>
      <c r="AF18" s="13">
        <f t="shared" si="7"/>
        <v>0</v>
      </c>
      <c r="AG18" s="12">
        <f t="shared" si="8"/>
        <v>0</v>
      </c>
      <c r="AH18" s="13">
        <f t="shared" si="9"/>
        <v>0</v>
      </c>
      <c r="AI18" s="12">
        <f t="shared" si="10"/>
        <v>0</v>
      </c>
      <c r="AJ18" s="13">
        <f t="shared" si="11"/>
        <v>0</v>
      </c>
      <c r="AK18" s="12">
        <f t="shared" si="12"/>
        <v>0</v>
      </c>
      <c r="AL18" s="13">
        <f t="shared" si="13"/>
        <v>0</v>
      </c>
      <c r="AM18" s="12">
        <f t="shared" si="14"/>
        <v>0</v>
      </c>
      <c r="AN18" s="13">
        <f t="shared" si="15"/>
        <v>0</v>
      </c>
      <c r="AO18" s="12">
        <f t="shared" si="16"/>
        <v>0</v>
      </c>
      <c r="AP18" s="13">
        <f t="shared" si="17"/>
        <v>0</v>
      </c>
      <c r="AQ18" s="12">
        <f t="shared" si="18"/>
        <v>0</v>
      </c>
      <c r="AR18" s="13">
        <f t="shared" si="19"/>
        <v>0</v>
      </c>
      <c r="AS18" s="12">
        <f t="shared" si="20"/>
        <v>0</v>
      </c>
      <c r="AT18" s="13">
        <f t="shared" si="21"/>
        <v>0</v>
      </c>
    </row>
    <row r="19" spans="1:46" x14ac:dyDescent="0.25">
      <c r="A19" s="81"/>
      <c r="B19" s="80"/>
      <c r="C19" s="30"/>
      <c r="D19" s="38">
        <f t="shared" si="0"/>
        <v>0</v>
      </c>
      <c r="E19" s="41"/>
      <c r="F19" s="40">
        <f t="shared" si="1"/>
        <v>0</v>
      </c>
      <c r="G19" s="42"/>
      <c r="H19" s="40">
        <f t="shared" si="22"/>
        <v>0</v>
      </c>
      <c r="I19" s="39"/>
      <c r="J19" s="40">
        <f t="shared" si="23"/>
        <v>0</v>
      </c>
      <c r="K19" s="39"/>
      <c r="L19" s="40">
        <f t="shared" si="24"/>
        <v>0</v>
      </c>
      <c r="M19" s="39"/>
      <c r="N19" s="40">
        <f t="shared" si="25"/>
        <v>0</v>
      </c>
      <c r="O19" s="39"/>
      <c r="P19" s="40">
        <f t="shared" si="26"/>
        <v>0</v>
      </c>
      <c r="Q19" s="39"/>
      <c r="R19" s="40"/>
      <c r="S19" s="39"/>
      <c r="T19" s="40"/>
      <c r="U19" s="20"/>
      <c r="V19" s="21"/>
      <c r="W19" s="20"/>
      <c r="X19" s="21"/>
      <c r="Y19" s="7"/>
      <c r="Z19" s="7"/>
      <c r="AA19" s="12">
        <f t="shared" si="2"/>
        <v>0</v>
      </c>
      <c r="AB19" s="13">
        <f t="shared" si="3"/>
        <v>0</v>
      </c>
      <c r="AC19" s="12">
        <f t="shared" si="4"/>
        <v>0</v>
      </c>
      <c r="AD19" s="13">
        <f t="shared" si="5"/>
        <v>0</v>
      </c>
      <c r="AE19" s="12">
        <f t="shared" si="6"/>
        <v>0</v>
      </c>
      <c r="AF19" s="13">
        <f t="shared" si="7"/>
        <v>0</v>
      </c>
      <c r="AG19" s="12">
        <f t="shared" si="8"/>
        <v>0</v>
      </c>
      <c r="AH19" s="13">
        <f t="shared" si="9"/>
        <v>0</v>
      </c>
      <c r="AI19" s="12">
        <f t="shared" si="10"/>
        <v>0</v>
      </c>
      <c r="AJ19" s="13">
        <f t="shared" si="11"/>
        <v>0</v>
      </c>
      <c r="AK19" s="12">
        <f t="shared" si="12"/>
        <v>0</v>
      </c>
      <c r="AL19" s="13">
        <f t="shared" si="13"/>
        <v>0</v>
      </c>
      <c r="AM19" s="12">
        <f t="shared" si="14"/>
        <v>0</v>
      </c>
      <c r="AN19" s="13">
        <f t="shared" si="15"/>
        <v>0</v>
      </c>
      <c r="AO19" s="12">
        <f t="shared" si="16"/>
        <v>0</v>
      </c>
      <c r="AP19" s="13">
        <f t="shared" si="17"/>
        <v>0</v>
      </c>
      <c r="AQ19" s="12">
        <f t="shared" si="18"/>
        <v>0</v>
      </c>
      <c r="AR19" s="13">
        <f t="shared" si="19"/>
        <v>0</v>
      </c>
      <c r="AS19" s="12">
        <f t="shared" si="20"/>
        <v>0</v>
      </c>
      <c r="AT19" s="13">
        <f t="shared" si="21"/>
        <v>0</v>
      </c>
    </row>
    <row r="20" spans="1:46" x14ac:dyDescent="0.25">
      <c r="A20" s="81"/>
      <c r="B20" s="80"/>
      <c r="C20" s="30"/>
      <c r="D20" s="38">
        <f t="shared" si="0"/>
        <v>0</v>
      </c>
      <c r="E20" s="41"/>
      <c r="F20" s="40">
        <f t="shared" si="1"/>
        <v>0</v>
      </c>
      <c r="G20" s="42"/>
      <c r="H20" s="40">
        <f t="shared" si="22"/>
        <v>0</v>
      </c>
      <c r="I20" s="39"/>
      <c r="J20" s="40">
        <f t="shared" si="23"/>
        <v>0</v>
      </c>
      <c r="K20" s="39"/>
      <c r="L20" s="40">
        <f t="shared" si="24"/>
        <v>0</v>
      </c>
      <c r="M20" s="39"/>
      <c r="N20" s="40">
        <f t="shared" si="25"/>
        <v>0</v>
      </c>
      <c r="O20" s="39"/>
      <c r="P20" s="40">
        <f t="shared" si="26"/>
        <v>0</v>
      </c>
      <c r="Q20" s="39"/>
      <c r="R20" s="40"/>
      <c r="S20" s="39"/>
      <c r="T20" s="40"/>
      <c r="U20" s="20"/>
      <c r="V20" s="21"/>
      <c r="W20" s="20"/>
      <c r="X20" s="21"/>
      <c r="Y20" s="7"/>
      <c r="Z20" s="7"/>
      <c r="AA20" s="12">
        <f t="shared" si="2"/>
        <v>0</v>
      </c>
      <c r="AB20" s="13">
        <f t="shared" si="3"/>
        <v>0</v>
      </c>
      <c r="AC20" s="12">
        <f t="shared" si="4"/>
        <v>0</v>
      </c>
      <c r="AD20" s="13">
        <f t="shared" si="5"/>
        <v>0</v>
      </c>
      <c r="AE20" s="12">
        <f t="shared" si="6"/>
        <v>0</v>
      </c>
      <c r="AF20" s="13">
        <f t="shared" si="7"/>
        <v>0</v>
      </c>
      <c r="AG20" s="12">
        <f t="shared" si="8"/>
        <v>0</v>
      </c>
      <c r="AH20" s="13">
        <f t="shared" si="9"/>
        <v>0</v>
      </c>
      <c r="AI20" s="12">
        <f t="shared" si="10"/>
        <v>0</v>
      </c>
      <c r="AJ20" s="13">
        <f t="shared" si="11"/>
        <v>0</v>
      </c>
      <c r="AK20" s="12">
        <f t="shared" si="12"/>
        <v>0</v>
      </c>
      <c r="AL20" s="13">
        <f t="shared" si="13"/>
        <v>0</v>
      </c>
      <c r="AM20" s="12">
        <f t="shared" si="14"/>
        <v>0</v>
      </c>
      <c r="AN20" s="13">
        <f t="shared" si="15"/>
        <v>0</v>
      </c>
      <c r="AO20" s="12">
        <f t="shared" si="16"/>
        <v>0</v>
      </c>
      <c r="AP20" s="13">
        <f t="shared" si="17"/>
        <v>0</v>
      </c>
      <c r="AQ20" s="12">
        <f t="shared" si="18"/>
        <v>0</v>
      </c>
      <c r="AR20" s="13">
        <f t="shared" si="19"/>
        <v>0</v>
      </c>
      <c r="AS20" s="12">
        <f t="shared" si="20"/>
        <v>0</v>
      </c>
      <c r="AT20" s="13">
        <f t="shared" si="21"/>
        <v>0</v>
      </c>
    </row>
    <row r="21" spans="1:46" x14ac:dyDescent="0.25">
      <c r="A21" s="81"/>
      <c r="B21" s="80"/>
      <c r="C21" s="30"/>
      <c r="D21" s="38">
        <f t="shared" si="0"/>
        <v>0</v>
      </c>
      <c r="E21" s="41"/>
      <c r="F21" s="40">
        <f t="shared" si="1"/>
        <v>0</v>
      </c>
      <c r="G21" s="42"/>
      <c r="H21" s="40">
        <f t="shared" si="22"/>
        <v>0</v>
      </c>
      <c r="I21" s="39"/>
      <c r="J21" s="40">
        <f t="shared" si="23"/>
        <v>0</v>
      </c>
      <c r="K21" s="39"/>
      <c r="L21" s="40">
        <f t="shared" si="24"/>
        <v>0</v>
      </c>
      <c r="M21" s="39"/>
      <c r="N21" s="40">
        <f t="shared" si="25"/>
        <v>0</v>
      </c>
      <c r="O21" s="39"/>
      <c r="P21" s="40">
        <f t="shared" si="26"/>
        <v>0</v>
      </c>
      <c r="Q21" s="39"/>
      <c r="R21" s="40"/>
      <c r="S21" s="39"/>
      <c r="T21" s="40"/>
      <c r="U21" s="20"/>
      <c r="V21" s="21"/>
      <c r="W21" s="20"/>
      <c r="X21" s="21"/>
      <c r="Y21" s="7"/>
      <c r="Z21" s="7"/>
      <c r="AA21" s="12">
        <f t="shared" si="2"/>
        <v>0</v>
      </c>
      <c r="AB21" s="13">
        <f t="shared" si="3"/>
        <v>0</v>
      </c>
      <c r="AC21" s="12">
        <f t="shared" si="4"/>
        <v>0</v>
      </c>
      <c r="AD21" s="13">
        <f t="shared" si="5"/>
        <v>0</v>
      </c>
      <c r="AE21" s="12">
        <f t="shared" si="6"/>
        <v>0</v>
      </c>
      <c r="AF21" s="13">
        <f t="shared" si="7"/>
        <v>0</v>
      </c>
      <c r="AG21" s="12">
        <f t="shared" si="8"/>
        <v>0</v>
      </c>
      <c r="AH21" s="13">
        <f t="shared" si="9"/>
        <v>0</v>
      </c>
      <c r="AI21" s="12">
        <f t="shared" si="10"/>
        <v>0</v>
      </c>
      <c r="AJ21" s="13">
        <f t="shared" si="11"/>
        <v>0</v>
      </c>
      <c r="AK21" s="12">
        <f t="shared" si="12"/>
        <v>0</v>
      </c>
      <c r="AL21" s="13">
        <f t="shared" si="13"/>
        <v>0</v>
      </c>
      <c r="AM21" s="12">
        <f t="shared" si="14"/>
        <v>0</v>
      </c>
      <c r="AN21" s="13">
        <f t="shared" si="15"/>
        <v>0</v>
      </c>
      <c r="AO21" s="12">
        <f t="shared" si="16"/>
        <v>0</v>
      </c>
      <c r="AP21" s="13">
        <f t="shared" si="17"/>
        <v>0</v>
      </c>
      <c r="AQ21" s="12">
        <f t="shared" si="18"/>
        <v>0</v>
      </c>
      <c r="AR21" s="13">
        <f t="shared" si="19"/>
        <v>0</v>
      </c>
      <c r="AS21" s="12">
        <f t="shared" si="20"/>
        <v>0</v>
      </c>
      <c r="AT21" s="13">
        <f t="shared" si="21"/>
        <v>0</v>
      </c>
    </row>
    <row r="22" spans="1:46" x14ac:dyDescent="0.25">
      <c r="A22" s="37"/>
      <c r="B22" s="43"/>
      <c r="C22" s="44">
        <v>0</v>
      </c>
      <c r="D22" s="38">
        <f t="shared" si="0"/>
        <v>0</v>
      </c>
      <c r="E22" s="41"/>
      <c r="F22" s="40">
        <f t="shared" si="1"/>
        <v>0</v>
      </c>
      <c r="G22" s="42"/>
      <c r="H22" s="40">
        <f t="shared" si="22"/>
        <v>0</v>
      </c>
      <c r="I22" s="39"/>
      <c r="J22" s="40">
        <f t="shared" ref="J22:J25" si="36">IF((H22=100),0,I22+H22)</f>
        <v>0</v>
      </c>
      <c r="K22" s="39"/>
      <c r="L22" s="40">
        <f t="shared" si="24"/>
        <v>0</v>
      </c>
      <c r="M22" s="39"/>
      <c r="N22" s="40">
        <f t="shared" si="25"/>
        <v>0</v>
      </c>
      <c r="O22" s="39"/>
      <c r="P22" s="40">
        <f t="shared" si="26"/>
        <v>0</v>
      </c>
      <c r="Q22" s="39"/>
      <c r="R22" s="40">
        <f t="shared" ref="R22:R25" si="37">IF((P22=100),0,Q22+P22)</f>
        <v>0</v>
      </c>
      <c r="S22" s="39"/>
      <c r="T22" s="40">
        <f t="shared" ref="T22:T25" si="38">IF((R22=100),0,S22+R22)</f>
        <v>0</v>
      </c>
      <c r="U22" s="20"/>
      <c r="V22" s="21">
        <f t="shared" si="28"/>
        <v>0</v>
      </c>
      <c r="W22" s="20"/>
      <c r="X22" s="21">
        <f t="shared" si="29"/>
        <v>0</v>
      </c>
      <c r="Y22" s="7"/>
      <c r="Z22" s="7"/>
      <c r="AA22" s="12">
        <f t="shared" si="2"/>
        <v>0</v>
      </c>
      <c r="AB22" s="13">
        <f t="shared" si="3"/>
        <v>0</v>
      </c>
      <c r="AC22" s="12">
        <f t="shared" si="4"/>
        <v>0</v>
      </c>
      <c r="AD22" s="13">
        <f t="shared" si="5"/>
        <v>0</v>
      </c>
      <c r="AE22" s="12">
        <f t="shared" si="6"/>
        <v>0</v>
      </c>
      <c r="AF22" s="13">
        <f t="shared" si="7"/>
        <v>0</v>
      </c>
      <c r="AG22" s="12">
        <f t="shared" si="8"/>
        <v>0</v>
      </c>
      <c r="AH22" s="13">
        <f t="shared" si="9"/>
        <v>0</v>
      </c>
      <c r="AI22" s="12">
        <f t="shared" si="10"/>
        <v>0</v>
      </c>
      <c r="AJ22" s="13">
        <f t="shared" si="11"/>
        <v>0</v>
      </c>
      <c r="AK22" s="12">
        <f t="shared" si="12"/>
        <v>0</v>
      </c>
      <c r="AL22" s="13">
        <f t="shared" si="13"/>
        <v>0</v>
      </c>
      <c r="AM22" s="12">
        <f t="shared" si="14"/>
        <v>0</v>
      </c>
      <c r="AN22" s="13">
        <f t="shared" si="15"/>
        <v>0</v>
      </c>
      <c r="AO22" s="12">
        <f t="shared" si="16"/>
        <v>0</v>
      </c>
      <c r="AP22" s="13">
        <f t="shared" si="17"/>
        <v>0</v>
      </c>
      <c r="AQ22" s="12">
        <f t="shared" si="18"/>
        <v>0</v>
      </c>
      <c r="AR22" s="13">
        <f t="shared" si="19"/>
        <v>0</v>
      </c>
      <c r="AS22" s="12">
        <f t="shared" si="20"/>
        <v>0</v>
      </c>
      <c r="AT22" s="13">
        <f t="shared" si="21"/>
        <v>0</v>
      </c>
    </row>
    <row r="23" spans="1:46" x14ac:dyDescent="0.25">
      <c r="A23" s="37"/>
      <c r="B23" s="43"/>
      <c r="C23" s="44">
        <v>0</v>
      </c>
      <c r="D23" s="38">
        <f t="shared" si="0"/>
        <v>0</v>
      </c>
      <c r="E23" s="41"/>
      <c r="F23" s="40">
        <f t="shared" si="1"/>
        <v>0</v>
      </c>
      <c r="G23" s="42"/>
      <c r="H23" s="40">
        <f t="shared" si="22"/>
        <v>0</v>
      </c>
      <c r="I23" s="39"/>
      <c r="J23" s="40">
        <f t="shared" si="36"/>
        <v>0</v>
      </c>
      <c r="K23" s="39"/>
      <c r="L23" s="40">
        <f t="shared" si="24"/>
        <v>0</v>
      </c>
      <c r="M23" s="39"/>
      <c r="N23" s="40">
        <f t="shared" si="25"/>
        <v>0</v>
      </c>
      <c r="O23" s="39"/>
      <c r="P23" s="40">
        <f t="shared" si="26"/>
        <v>0</v>
      </c>
      <c r="Q23" s="39"/>
      <c r="R23" s="40">
        <f t="shared" si="37"/>
        <v>0</v>
      </c>
      <c r="S23" s="39"/>
      <c r="T23" s="40">
        <f t="shared" si="38"/>
        <v>0</v>
      </c>
      <c r="U23" s="20"/>
      <c r="V23" s="21">
        <f t="shared" si="28"/>
        <v>0</v>
      </c>
      <c r="W23" s="20"/>
      <c r="X23" s="21">
        <f t="shared" si="29"/>
        <v>0</v>
      </c>
      <c r="Y23" s="7"/>
      <c r="Z23" s="7"/>
      <c r="AA23" s="12">
        <f t="shared" si="2"/>
        <v>0</v>
      </c>
      <c r="AB23" s="13">
        <f t="shared" si="3"/>
        <v>0</v>
      </c>
      <c r="AC23" s="12">
        <f t="shared" si="4"/>
        <v>0</v>
      </c>
      <c r="AD23" s="13">
        <f t="shared" si="5"/>
        <v>0</v>
      </c>
      <c r="AE23" s="12">
        <f t="shared" si="6"/>
        <v>0</v>
      </c>
      <c r="AF23" s="13">
        <f t="shared" si="7"/>
        <v>0</v>
      </c>
      <c r="AG23" s="12">
        <f t="shared" si="8"/>
        <v>0</v>
      </c>
      <c r="AH23" s="13">
        <f t="shared" si="9"/>
        <v>0</v>
      </c>
      <c r="AI23" s="12">
        <f t="shared" si="10"/>
        <v>0</v>
      </c>
      <c r="AJ23" s="13">
        <f t="shared" si="11"/>
        <v>0</v>
      </c>
      <c r="AK23" s="12">
        <f t="shared" si="12"/>
        <v>0</v>
      </c>
      <c r="AL23" s="13">
        <f t="shared" si="13"/>
        <v>0</v>
      </c>
      <c r="AM23" s="12">
        <f t="shared" si="14"/>
        <v>0</v>
      </c>
      <c r="AN23" s="13">
        <f t="shared" si="15"/>
        <v>0</v>
      </c>
      <c r="AO23" s="12">
        <f t="shared" si="16"/>
        <v>0</v>
      </c>
      <c r="AP23" s="13">
        <f t="shared" si="17"/>
        <v>0</v>
      </c>
      <c r="AQ23" s="12">
        <f t="shared" si="18"/>
        <v>0</v>
      </c>
      <c r="AR23" s="13">
        <f t="shared" si="19"/>
        <v>0</v>
      </c>
      <c r="AS23" s="12">
        <f t="shared" si="20"/>
        <v>0</v>
      </c>
      <c r="AT23" s="13">
        <f t="shared" si="21"/>
        <v>0</v>
      </c>
    </row>
    <row r="24" spans="1:46" x14ac:dyDescent="0.25">
      <c r="A24" s="37"/>
      <c r="B24" s="43"/>
      <c r="C24" s="44">
        <v>0</v>
      </c>
      <c r="D24" s="38">
        <f t="shared" si="0"/>
        <v>0</v>
      </c>
      <c r="E24" s="41"/>
      <c r="F24" s="40">
        <f t="shared" si="1"/>
        <v>0</v>
      </c>
      <c r="G24" s="42"/>
      <c r="H24" s="40">
        <f t="shared" si="22"/>
        <v>0</v>
      </c>
      <c r="I24" s="39"/>
      <c r="J24" s="40">
        <f t="shared" si="36"/>
        <v>0</v>
      </c>
      <c r="K24" s="39"/>
      <c r="L24" s="40">
        <f t="shared" si="24"/>
        <v>0</v>
      </c>
      <c r="M24" s="39"/>
      <c r="N24" s="40">
        <f t="shared" si="25"/>
        <v>0</v>
      </c>
      <c r="O24" s="39"/>
      <c r="P24" s="40">
        <f t="shared" si="26"/>
        <v>0</v>
      </c>
      <c r="Q24" s="39"/>
      <c r="R24" s="40">
        <f t="shared" si="37"/>
        <v>0</v>
      </c>
      <c r="S24" s="39"/>
      <c r="T24" s="40">
        <f t="shared" si="38"/>
        <v>0</v>
      </c>
      <c r="U24" s="20"/>
      <c r="V24" s="21">
        <f t="shared" si="28"/>
        <v>0</v>
      </c>
      <c r="W24" s="20"/>
      <c r="X24" s="21">
        <f t="shared" si="29"/>
        <v>0</v>
      </c>
      <c r="Y24" s="7"/>
      <c r="Z24" s="7"/>
      <c r="AA24" s="12">
        <f t="shared" si="2"/>
        <v>0</v>
      </c>
      <c r="AB24" s="13">
        <f t="shared" si="3"/>
        <v>0</v>
      </c>
      <c r="AC24" s="12">
        <f t="shared" si="4"/>
        <v>0</v>
      </c>
      <c r="AD24" s="13">
        <f t="shared" si="5"/>
        <v>0</v>
      </c>
      <c r="AE24" s="12">
        <f t="shared" si="6"/>
        <v>0</v>
      </c>
      <c r="AF24" s="13">
        <f t="shared" si="7"/>
        <v>0</v>
      </c>
      <c r="AG24" s="12">
        <f t="shared" si="8"/>
        <v>0</v>
      </c>
      <c r="AH24" s="13">
        <f t="shared" si="9"/>
        <v>0</v>
      </c>
      <c r="AI24" s="12">
        <f t="shared" si="10"/>
        <v>0</v>
      </c>
      <c r="AJ24" s="13">
        <f t="shared" si="11"/>
        <v>0</v>
      </c>
      <c r="AK24" s="12">
        <f t="shared" si="12"/>
        <v>0</v>
      </c>
      <c r="AL24" s="13">
        <f t="shared" si="13"/>
        <v>0</v>
      </c>
      <c r="AM24" s="12">
        <f t="shared" si="14"/>
        <v>0</v>
      </c>
      <c r="AN24" s="13">
        <f t="shared" si="15"/>
        <v>0</v>
      </c>
      <c r="AO24" s="12">
        <f t="shared" si="16"/>
        <v>0</v>
      </c>
      <c r="AP24" s="13">
        <f t="shared" si="17"/>
        <v>0</v>
      </c>
      <c r="AQ24" s="12">
        <f t="shared" si="18"/>
        <v>0</v>
      </c>
      <c r="AR24" s="13">
        <f t="shared" si="19"/>
        <v>0</v>
      </c>
      <c r="AS24" s="12">
        <f t="shared" si="20"/>
        <v>0</v>
      </c>
      <c r="AT24" s="13">
        <f t="shared" si="21"/>
        <v>0</v>
      </c>
    </row>
    <row r="25" spans="1:46" ht="15.75" thickBot="1" x14ac:dyDescent="0.3">
      <c r="A25" s="45"/>
      <c r="B25" s="46"/>
      <c r="C25" s="47">
        <v>0</v>
      </c>
      <c r="D25" s="48">
        <f t="shared" si="0"/>
        <v>0</v>
      </c>
      <c r="E25" s="49"/>
      <c r="F25" s="50">
        <f t="shared" si="1"/>
        <v>0</v>
      </c>
      <c r="G25" s="51"/>
      <c r="H25" s="50">
        <f t="shared" si="22"/>
        <v>0</v>
      </c>
      <c r="I25" s="52"/>
      <c r="J25" s="50">
        <f t="shared" si="36"/>
        <v>0</v>
      </c>
      <c r="K25" s="52"/>
      <c r="L25" s="50">
        <f t="shared" si="24"/>
        <v>0</v>
      </c>
      <c r="M25" s="52"/>
      <c r="N25" s="50">
        <f t="shared" si="25"/>
        <v>0</v>
      </c>
      <c r="O25" s="52"/>
      <c r="P25" s="50">
        <f t="shared" si="26"/>
        <v>0</v>
      </c>
      <c r="Q25" s="52"/>
      <c r="R25" s="50">
        <f t="shared" si="37"/>
        <v>0</v>
      </c>
      <c r="S25" s="52"/>
      <c r="T25" s="50">
        <f t="shared" si="38"/>
        <v>0</v>
      </c>
      <c r="U25" s="23"/>
      <c r="V25" s="22">
        <f t="shared" si="28"/>
        <v>0</v>
      </c>
      <c r="W25" s="23"/>
      <c r="X25" s="22">
        <f t="shared" si="29"/>
        <v>0</v>
      </c>
      <c r="Y25" s="7"/>
      <c r="Z25" s="7"/>
      <c r="AA25" s="14">
        <f t="shared" si="2"/>
        <v>0</v>
      </c>
      <c r="AB25" s="15">
        <f t="shared" si="3"/>
        <v>0</v>
      </c>
      <c r="AC25" s="14">
        <f t="shared" si="4"/>
        <v>0</v>
      </c>
      <c r="AD25" s="15">
        <f t="shared" si="5"/>
        <v>0</v>
      </c>
      <c r="AE25" s="14">
        <f t="shared" si="6"/>
        <v>0</v>
      </c>
      <c r="AF25" s="15">
        <f t="shared" si="7"/>
        <v>0</v>
      </c>
      <c r="AG25" s="14">
        <f t="shared" si="8"/>
        <v>0</v>
      </c>
      <c r="AH25" s="15">
        <f t="shared" si="9"/>
        <v>0</v>
      </c>
      <c r="AI25" s="14">
        <f t="shared" si="10"/>
        <v>0</v>
      </c>
      <c r="AJ25" s="15">
        <f t="shared" si="11"/>
        <v>0</v>
      </c>
      <c r="AK25" s="14">
        <f t="shared" si="12"/>
        <v>0</v>
      </c>
      <c r="AL25" s="15">
        <f t="shared" si="13"/>
        <v>0</v>
      </c>
      <c r="AM25" s="14">
        <f t="shared" si="14"/>
        <v>0</v>
      </c>
      <c r="AN25" s="15">
        <f t="shared" si="15"/>
        <v>0</v>
      </c>
      <c r="AO25" s="14">
        <f t="shared" si="16"/>
        <v>0</v>
      </c>
      <c r="AP25" s="15">
        <f t="shared" si="17"/>
        <v>0</v>
      </c>
      <c r="AQ25" s="14">
        <f t="shared" si="18"/>
        <v>0</v>
      </c>
      <c r="AR25" s="15">
        <f t="shared" si="19"/>
        <v>0</v>
      </c>
      <c r="AS25" s="14">
        <f t="shared" si="20"/>
        <v>0</v>
      </c>
      <c r="AT25" s="15">
        <f t="shared" si="21"/>
        <v>0</v>
      </c>
    </row>
    <row r="26" spans="1:46" ht="6.75" customHeight="1" thickBot="1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31"/>
      <c r="Q26" s="31"/>
      <c r="R26" s="31"/>
      <c r="S26" s="31"/>
      <c r="T26" s="31"/>
      <c r="AA26" s="12"/>
      <c r="AB26" s="13"/>
      <c r="AC26" s="12"/>
      <c r="AD26" s="13"/>
    </row>
    <row r="27" spans="1:46" ht="15.75" thickBot="1" x14ac:dyDescent="0.3">
      <c r="A27" s="118" t="s">
        <v>31</v>
      </c>
      <c r="B27" s="119"/>
      <c r="C27" s="54">
        <f>SUM(C13:C25)</f>
        <v>50015.48</v>
      </c>
      <c r="D27" s="55">
        <f>SUM(D13:D25)</f>
        <v>1</v>
      </c>
      <c r="E27" s="102">
        <f>AA28</f>
        <v>54.591308530878834</v>
      </c>
      <c r="F27" s="102"/>
      <c r="G27" s="102">
        <f t="shared" ref="G27:W27" si="39">AC28</f>
        <v>45.408691469121159</v>
      </c>
      <c r="H27" s="102"/>
      <c r="I27" s="102">
        <f t="shared" si="39"/>
        <v>0</v>
      </c>
      <c r="J27" s="102"/>
      <c r="K27" s="102">
        <f t="shared" si="39"/>
        <v>0</v>
      </c>
      <c r="L27" s="102"/>
      <c r="M27" s="102">
        <f t="shared" si="39"/>
        <v>0</v>
      </c>
      <c r="N27" s="102"/>
      <c r="O27" s="102">
        <f t="shared" si="39"/>
        <v>0</v>
      </c>
      <c r="P27" s="102"/>
      <c r="Q27" s="102">
        <f t="shared" si="39"/>
        <v>0</v>
      </c>
      <c r="R27" s="102"/>
      <c r="S27" s="102">
        <f t="shared" si="39"/>
        <v>0</v>
      </c>
      <c r="T27" s="103"/>
      <c r="U27" s="105">
        <f t="shared" si="39"/>
        <v>0</v>
      </c>
      <c r="V27" s="96"/>
      <c r="W27" s="96">
        <f t="shared" si="39"/>
        <v>0</v>
      </c>
      <c r="X27" s="96"/>
      <c r="AA27" s="21">
        <f t="shared" ref="AA27:AT27" si="40">SUM(AA13:AA25)</f>
        <v>0.54591308530878835</v>
      </c>
      <c r="AB27" s="21">
        <f t="shared" si="40"/>
        <v>0.54591308530878835</v>
      </c>
      <c r="AC27" s="21">
        <f t="shared" si="40"/>
        <v>0.4540869146912116</v>
      </c>
      <c r="AD27" s="21">
        <f t="shared" si="40"/>
        <v>0.90080651030440972</v>
      </c>
      <c r="AE27" s="21">
        <f t="shared" si="40"/>
        <v>0</v>
      </c>
      <c r="AF27" s="21">
        <f t="shared" si="40"/>
        <v>0</v>
      </c>
      <c r="AG27" s="21">
        <f t="shared" si="40"/>
        <v>0</v>
      </c>
      <c r="AH27" s="21">
        <f t="shared" si="40"/>
        <v>0</v>
      </c>
      <c r="AI27" s="21">
        <f t="shared" si="40"/>
        <v>0</v>
      </c>
      <c r="AJ27" s="21">
        <f t="shared" si="40"/>
        <v>0</v>
      </c>
      <c r="AK27" s="21">
        <f t="shared" si="40"/>
        <v>0</v>
      </c>
      <c r="AL27" s="21">
        <f t="shared" si="40"/>
        <v>0</v>
      </c>
      <c r="AM27" s="21">
        <f t="shared" si="40"/>
        <v>0</v>
      </c>
      <c r="AN27" s="21">
        <f t="shared" si="40"/>
        <v>0</v>
      </c>
      <c r="AO27" s="21">
        <f t="shared" si="40"/>
        <v>0</v>
      </c>
      <c r="AP27" s="21">
        <f t="shared" si="40"/>
        <v>0</v>
      </c>
      <c r="AQ27" s="21">
        <f t="shared" si="40"/>
        <v>0</v>
      </c>
      <c r="AR27" s="21">
        <f t="shared" si="40"/>
        <v>0</v>
      </c>
      <c r="AS27" s="21">
        <f t="shared" si="40"/>
        <v>0</v>
      </c>
      <c r="AT27" s="21">
        <f t="shared" si="40"/>
        <v>0</v>
      </c>
    </row>
    <row r="28" spans="1:46" ht="15.75" thickBot="1" x14ac:dyDescent="0.3">
      <c r="A28" s="92" t="s">
        <v>30</v>
      </c>
      <c r="B28" s="93"/>
      <c r="C28" s="84"/>
      <c r="D28" s="85"/>
      <c r="E28" s="98">
        <f>(E27/100)*$C$27</f>
        <v>27304.105</v>
      </c>
      <c r="F28" s="98"/>
      <c r="G28" s="98">
        <f>(G27/100)*$C$27</f>
        <v>22711.375</v>
      </c>
      <c r="H28" s="98"/>
      <c r="I28" s="98">
        <f t="shared" ref="I28" si="41">(I27/100)*$C$27</f>
        <v>0</v>
      </c>
      <c r="J28" s="98"/>
      <c r="K28" s="98">
        <f t="shared" ref="K28" si="42">(K27/100)*$C$27</f>
        <v>0</v>
      </c>
      <c r="L28" s="98"/>
      <c r="M28" s="98">
        <f t="shared" ref="M28" si="43">(M27/100)*$C$27</f>
        <v>0</v>
      </c>
      <c r="N28" s="98"/>
      <c r="O28" s="98">
        <f t="shared" ref="O28" si="44">(O27/100)*$C$27</f>
        <v>0</v>
      </c>
      <c r="P28" s="98"/>
      <c r="Q28" s="98">
        <f t="shared" ref="Q28" si="45">(Q27/100)*$C$27</f>
        <v>0</v>
      </c>
      <c r="R28" s="98"/>
      <c r="S28" s="98">
        <f t="shared" ref="S28" si="46">(S27/100)*$C$27</f>
        <v>0</v>
      </c>
      <c r="T28" s="99"/>
      <c r="U28" s="100">
        <f t="shared" ref="U28" si="47">(U27/100)*$C$27</f>
        <v>0</v>
      </c>
      <c r="V28" s="101"/>
      <c r="W28" s="101">
        <f t="shared" ref="W28" si="48">(W27/100)*$C$27</f>
        <v>0</v>
      </c>
      <c r="X28" s="101"/>
      <c r="AA28" s="21">
        <f>AA27*100</f>
        <v>54.591308530878834</v>
      </c>
      <c r="AB28" s="21">
        <f t="shared" ref="AB28:AT28" si="49">AB27*100</f>
        <v>54.591308530878834</v>
      </c>
      <c r="AC28" s="21">
        <f t="shared" si="49"/>
        <v>45.408691469121159</v>
      </c>
      <c r="AD28" s="21">
        <f t="shared" si="49"/>
        <v>90.080651030440976</v>
      </c>
      <c r="AE28" s="21">
        <f t="shared" si="49"/>
        <v>0</v>
      </c>
      <c r="AF28" s="21">
        <f t="shared" si="49"/>
        <v>0</v>
      </c>
      <c r="AG28" s="21">
        <f t="shared" si="49"/>
        <v>0</v>
      </c>
      <c r="AH28" s="21">
        <f t="shared" si="49"/>
        <v>0</v>
      </c>
      <c r="AI28" s="21">
        <f t="shared" si="49"/>
        <v>0</v>
      </c>
      <c r="AJ28" s="21">
        <f t="shared" si="49"/>
        <v>0</v>
      </c>
      <c r="AK28" s="21">
        <f t="shared" si="49"/>
        <v>0</v>
      </c>
      <c r="AL28" s="21">
        <f t="shared" si="49"/>
        <v>0</v>
      </c>
      <c r="AM28" s="21">
        <f t="shared" si="49"/>
        <v>0</v>
      </c>
      <c r="AN28" s="21">
        <f t="shared" si="49"/>
        <v>0</v>
      </c>
      <c r="AO28" s="21">
        <f t="shared" si="49"/>
        <v>0</v>
      </c>
      <c r="AP28" s="21">
        <f t="shared" si="49"/>
        <v>0</v>
      </c>
      <c r="AQ28" s="21">
        <f t="shared" si="49"/>
        <v>0</v>
      </c>
      <c r="AR28" s="21">
        <f t="shared" si="49"/>
        <v>0</v>
      </c>
      <c r="AS28" s="21">
        <f t="shared" si="49"/>
        <v>0</v>
      </c>
      <c r="AT28" s="21">
        <f t="shared" si="49"/>
        <v>0</v>
      </c>
    </row>
    <row r="29" spans="1:46" ht="15.75" thickBot="1" x14ac:dyDescent="0.3">
      <c r="A29" s="92" t="s">
        <v>32</v>
      </c>
      <c r="B29" s="93"/>
      <c r="C29" s="84"/>
      <c r="D29" s="85"/>
      <c r="E29" s="106">
        <f>AB28</f>
        <v>54.591308530878834</v>
      </c>
      <c r="F29" s="106"/>
      <c r="G29" s="106">
        <f>E29+G27</f>
        <v>100</v>
      </c>
      <c r="H29" s="106"/>
      <c r="I29" s="89">
        <f>IF((G29=100),0,G29+I27)</f>
        <v>0</v>
      </c>
      <c r="J29" s="90"/>
      <c r="K29" s="89">
        <f>IF((I29=100),0,I29+K27)</f>
        <v>0</v>
      </c>
      <c r="L29" s="90"/>
      <c r="M29" s="89">
        <f>IF((K29=100),0,K29+M27)</f>
        <v>0</v>
      </c>
      <c r="N29" s="90"/>
      <c r="O29" s="89">
        <f>IF((M29=100),0,M29+O27)</f>
        <v>0</v>
      </c>
      <c r="P29" s="90"/>
      <c r="Q29" s="89">
        <f>IF((O29=100),0,O29+Q27)</f>
        <v>0</v>
      </c>
      <c r="R29" s="90"/>
      <c r="S29" s="89">
        <f>IF((Q29=100),0,Q29+S27)</f>
        <v>0</v>
      </c>
      <c r="T29" s="104"/>
      <c r="U29" s="87">
        <f>IF((S29=100),0,S29+U27)</f>
        <v>0</v>
      </c>
      <c r="V29" s="88"/>
      <c r="W29" s="97">
        <f>IF((U29=100),0,U29+W27)</f>
        <v>0</v>
      </c>
      <c r="X29" s="88"/>
    </row>
    <row r="30" spans="1:46" ht="15.75" thickBot="1" x14ac:dyDescent="0.3">
      <c r="A30" s="94" t="s">
        <v>33</v>
      </c>
      <c r="B30" s="95"/>
      <c r="C30" s="84"/>
      <c r="D30" s="85"/>
      <c r="E30" s="86">
        <f>(E29/100)*$C$27</f>
        <v>27304.105</v>
      </c>
      <c r="F30" s="86"/>
      <c r="G30" s="86">
        <f t="shared" ref="G30" si="50">(G29/100)*$C$27</f>
        <v>50015.48</v>
      </c>
      <c r="H30" s="86"/>
      <c r="I30" s="86">
        <f t="shared" ref="I30" si="51">(I29/100)*$C$27</f>
        <v>0</v>
      </c>
      <c r="J30" s="86"/>
      <c r="K30" s="86">
        <f t="shared" ref="K30" si="52">(K29/100)*$C$27</f>
        <v>0</v>
      </c>
      <c r="L30" s="86"/>
      <c r="M30" s="86">
        <f t="shared" ref="M30" si="53">(M29/100)*$C$27</f>
        <v>0</v>
      </c>
      <c r="N30" s="86"/>
      <c r="O30" s="86">
        <f t="shared" ref="O30" si="54">(O29/100)*$C$27</f>
        <v>0</v>
      </c>
      <c r="P30" s="86"/>
      <c r="Q30" s="86">
        <f t="shared" ref="Q30" si="55">(Q29/100)*$C$27</f>
        <v>0</v>
      </c>
      <c r="R30" s="86"/>
      <c r="S30" s="86">
        <f t="shared" ref="S30" si="56">(S29/100)*$C$27</f>
        <v>0</v>
      </c>
      <c r="T30" s="91"/>
      <c r="U30" s="82">
        <f t="shared" ref="U30" si="57">(U29/100)*$C$27</f>
        <v>0</v>
      </c>
      <c r="V30" s="83"/>
      <c r="W30" s="83">
        <f t="shared" ref="W30" si="58">(W29/100)*$C$27</f>
        <v>0</v>
      </c>
      <c r="X30" s="83"/>
    </row>
    <row r="31" spans="1:46" x14ac:dyDescent="0.25">
      <c r="A31" s="56"/>
      <c r="B31" s="56"/>
      <c r="C31" s="57"/>
      <c r="D31" s="57"/>
      <c r="E31" s="57"/>
      <c r="F31" s="57"/>
      <c r="G31" s="58"/>
      <c r="H31" s="58"/>
      <c r="I31" s="59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46" ht="15.75" x14ac:dyDescent="0.25">
      <c r="A32" s="63" t="s">
        <v>48</v>
      </c>
      <c r="B32" s="64"/>
      <c r="C32" s="57"/>
      <c r="D32" s="57"/>
      <c r="E32" s="57"/>
      <c r="F32" s="53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ht="15.75" x14ac:dyDescent="0.25">
      <c r="A33" s="63"/>
      <c r="B33" s="63"/>
      <c r="C33" s="59"/>
      <c r="D33" s="59"/>
      <c r="E33" s="59"/>
      <c r="F33" s="31"/>
      <c r="G33" s="31"/>
      <c r="H33" s="25"/>
      <c r="I33" s="25"/>
      <c r="J33" s="25"/>
      <c r="K33" s="25"/>
      <c r="L33" s="25"/>
      <c r="M33" s="25"/>
      <c r="N33" s="25"/>
      <c r="O33" s="31"/>
      <c r="P33" s="31"/>
      <c r="Q33" s="31"/>
      <c r="R33" s="31"/>
      <c r="S33" s="31"/>
      <c r="T33" s="31"/>
    </row>
    <row r="34" spans="1:20" ht="15.75" x14ac:dyDescent="0.25">
      <c r="A34" s="63"/>
      <c r="B34" s="63"/>
      <c r="C34" s="59"/>
      <c r="D34" s="59"/>
      <c r="E34" s="59"/>
      <c r="F34" s="31"/>
      <c r="G34" s="31"/>
      <c r="H34" s="25"/>
      <c r="I34" s="25"/>
      <c r="J34" s="25"/>
      <c r="K34" s="25"/>
      <c r="L34" s="25"/>
      <c r="M34" s="25"/>
      <c r="N34" s="25"/>
      <c r="O34" s="31"/>
      <c r="P34" s="31"/>
      <c r="Q34" s="31"/>
      <c r="R34" s="31"/>
      <c r="S34" s="31"/>
      <c r="T34" s="31"/>
    </row>
    <row r="35" spans="1:20" ht="15.75" x14ac:dyDescent="0.25">
      <c r="A35" s="63"/>
      <c r="B35" s="63"/>
      <c r="C35" s="59"/>
      <c r="D35" s="59"/>
      <c r="E35" s="59"/>
      <c r="F35" s="31"/>
      <c r="G35" s="31"/>
      <c r="H35" s="25"/>
      <c r="I35" s="25"/>
      <c r="J35" s="25"/>
      <c r="K35" s="25"/>
      <c r="L35" s="25"/>
      <c r="M35" s="25"/>
      <c r="N35" s="25"/>
      <c r="O35" s="31"/>
      <c r="P35" s="31"/>
      <c r="Q35" s="31"/>
      <c r="R35" s="31"/>
      <c r="S35" s="31"/>
      <c r="T35" s="31"/>
    </row>
    <row r="36" spans="1:20" ht="15.75" x14ac:dyDescent="0.25">
      <c r="A36" s="63"/>
      <c r="B36" s="63"/>
      <c r="C36" s="59"/>
      <c r="D36" s="59"/>
      <c r="E36" s="59"/>
      <c r="F36" s="31"/>
      <c r="G36" s="31"/>
      <c r="H36" s="25"/>
      <c r="I36" s="25"/>
      <c r="J36" s="25"/>
      <c r="K36" s="25"/>
      <c r="L36" s="25"/>
      <c r="M36" s="25"/>
      <c r="N36" s="25"/>
      <c r="O36" s="31"/>
      <c r="P36" s="31"/>
      <c r="Q36" s="31"/>
      <c r="R36" s="31"/>
      <c r="S36" s="31"/>
      <c r="T36" s="31"/>
    </row>
    <row r="37" spans="1:20" ht="15.75" x14ac:dyDescent="0.25">
      <c r="A37" s="63"/>
      <c r="B37" s="63"/>
      <c r="C37" s="59"/>
      <c r="D37" s="59"/>
      <c r="E37" s="60"/>
      <c r="F37" s="60"/>
      <c r="G37" s="31"/>
      <c r="H37" s="61"/>
      <c r="I37" s="61"/>
      <c r="J37" s="61"/>
      <c r="K37" s="61"/>
      <c r="L37" s="61"/>
      <c r="M37" s="61"/>
      <c r="N37" s="61"/>
      <c r="O37" s="31"/>
      <c r="P37" s="31"/>
      <c r="Q37" s="31"/>
      <c r="R37" s="31"/>
      <c r="S37" s="31"/>
      <c r="T37" s="31"/>
    </row>
    <row r="38" spans="1:20" ht="15.75" x14ac:dyDescent="0.25">
      <c r="A38" s="66" t="s">
        <v>39</v>
      </c>
      <c r="B38" s="67"/>
      <c r="C38" s="68"/>
      <c r="D38" s="69"/>
      <c r="E38" s="59"/>
      <c r="F38" s="31"/>
      <c r="G38" s="31"/>
      <c r="H38" s="62"/>
      <c r="I38" s="62"/>
      <c r="J38" s="62"/>
      <c r="K38" s="62"/>
      <c r="L38" s="62"/>
      <c r="M38" s="62"/>
      <c r="N38" s="62"/>
      <c r="O38" s="31"/>
      <c r="P38" s="31"/>
      <c r="Q38" s="31"/>
      <c r="R38" s="31"/>
      <c r="S38" s="31"/>
      <c r="T38" s="31"/>
    </row>
    <row r="39" spans="1:20" ht="15.75" x14ac:dyDescent="0.25">
      <c r="A39" s="70" t="s">
        <v>40</v>
      </c>
      <c r="B39" s="67"/>
      <c r="C39" s="68"/>
      <c r="D39" s="69"/>
      <c r="E39" s="59"/>
      <c r="F39" s="31"/>
      <c r="G39" s="31"/>
      <c r="H39" s="62"/>
      <c r="I39" s="62"/>
      <c r="J39" s="62"/>
      <c r="K39" s="62"/>
      <c r="L39" s="62"/>
      <c r="M39" s="62"/>
      <c r="N39" s="62"/>
      <c r="O39" s="31"/>
      <c r="P39" s="31"/>
      <c r="Q39" s="31"/>
      <c r="R39" s="31"/>
      <c r="S39" s="31"/>
      <c r="T39" s="31"/>
    </row>
    <row r="40" spans="1:20" ht="15.75" x14ac:dyDescent="0.25">
      <c r="A40" s="66" t="s">
        <v>42</v>
      </c>
      <c r="B40" s="67"/>
      <c r="C40" s="68"/>
      <c r="D40" s="69"/>
      <c r="E40" s="31"/>
      <c r="F40" s="31"/>
      <c r="G40" s="31"/>
      <c r="H40" s="31"/>
      <c r="I40" s="31"/>
      <c r="J40" s="31"/>
      <c r="K40" s="62"/>
      <c r="L40" s="62"/>
      <c r="M40" s="62"/>
      <c r="N40" s="31"/>
      <c r="O40" s="31"/>
      <c r="P40" s="31"/>
      <c r="Q40" s="31"/>
      <c r="R40" s="31"/>
      <c r="S40" s="31"/>
      <c r="T40" s="31"/>
    </row>
    <row r="41" spans="1:20" ht="15.75" x14ac:dyDescent="0.25">
      <c r="A41" s="66" t="s">
        <v>41</v>
      </c>
      <c r="B41" s="67"/>
      <c r="C41" s="68"/>
      <c r="D41" s="69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 ht="15.75" x14ac:dyDescent="0.25">
      <c r="A42" s="65"/>
      <c r="B42" s="65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 ht="15.75" x14ac:dyDescent="0.25">
      <c r="A43" s="65"/>
      <c r="B43" s="65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0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spans="1:20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0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</sheetData>
  <mergeCells count="73">
    <mergeCell ref="AA11:AB11"/>
    <mergeCell ref="A27:B27"/>
    <mergeCell ref="M11:N11"/>
    <mergeCell ref="O11:P11"/>
    <mergeCell ref="Q11:R11"/>
    <mergeCell ref="K11:L11"/>
    <mergeCell ref="A10:A12"/>
    <mergeCell ref="B10:B12"/>
    <mergeCell ref="C10:C12"/>
    <mergeCell ref="D10:D12"/>
    <mergeCell ref="E11:F11"/>
    <mergeCell ref="G11:H11"/>
    <mergeCell ref="I11:J11"/>
    <mergeCell ref="E27:F27"/>
    <mergeCell ref="K27:L27"/>
    <mergeCell ref="Q27:R27"/>
    <mergeCell ref="S11:T11"/>
    <mergeCell ref="U11:V11"/>
    <mergeCell ref="W11:X11"/>
    <mergeCell ref="A1:B1"/>
    <mergeCell ref="E10:H10"/>
    <mergeCell ref="AO11:AP11"/>
    <mergeCell ref="AQ11:AR11"/>
    <mergeCell ref="AS11:AT11"/>
    <mergeCell ref="AC11:AD11"/>
    <mergeCell ref="AE11:AF11"/>
    <mergeCell ref="AG11:AH11"/>
    <mergeCell ref="AI11:AJ11"/>
    <mergeCell ref="AK11:AL11"/>
    <mergeCell ref="AM11:AN11"/>
    <mergeCell ref="M27:N27"/>
    <mergeCell ref="M29:N29"/>
    <mergeCell ref="O27:P27"/>
    <mergeCell ref="O29:P29"/>
    <mergeCell ref="E29:F29"/>
    <mergeCell ref="G27:H27"/>
    <mergeCell ref="G29:H29"/>
    <mergeCell ref="I27:J27"/>
    <mergeCell ref="I29:J29"/>
    <mergeCell ref="W27:X27"/>
    <mergeCell ref="W29:X29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Q29:R29"/>
    <mergeCell ref="S27:T27"/>
    <mergeCell ref="S29:T29"/>
    <mergeCell ref="U27:V27"/>
    <mergeCell ref="A28:B28"/>
    <mergeCell ref="A29:B29"/>
    <mergeCell ref="A30:B30"/>
    <mergeCell ref="E30:F30"/>
    <mergeCell ref="G30:H30"/>
    <mergeCell ref="U30:V30"/>
    <mergeCell ref="W30:X30"/>
    <mergeCell ref="C28:D28"/>
    <mergeCell ref="C29:D29"/>
    <mergeCell ref="C30:D30"/>
    <mergeCell ref="I30:J30"/>
    <mergeCell ref="K30:L30"/>
    <mergeCell ref="M30:N30"/>
    <mergeCell ref="O30:P30"/>
    <mergeCell ref="Q30:R30"/>
    <mergeCell ref="U29:V29"/>
    <mergeCell ref="K29:L29"/>
    <mergeCell ref="S30:T30"/>
  </mergeCells>
  <conditionalFormatting sqref="H13:H17 J13:J17 L13:L17 N13:N17 P13:P17 AA27:AT28 F13:F17 E27:E30 U27:U30 W27:W30 G27:G30 I27:I30 K27:K30 M27:M30 O27:O30 Q27:Q30 S27:S30 T22:T25 R22:R25 D13:D25 V13:V25 X13:X25 F19:F25 P19:P25 N19:N25 L19:L25 J19:J25 H19:H25">
    <cfRule type="cellIs" dxfId="5" priority="52" operator="greaterThan">
      <formula>0</formula>
    </cfRule>
  </conditionalFormatting>
  <conditionalFormatting sqref="F18 P18 N18 L18 J18 H18">
    <cfRule type="cellIs" dxfId="4" priority="17" operator="greaterThan">
      <formula>0</formula>
    </cfRule>
  </conditionalFormatting>
  <conditionalFormatting sqref="T13:T17 T19:T21">
    <cfRule type="cellIs" dxfId="3" priority="12" operator="greaterThan">
      <formula>0</formula>
    </cfRule>
  </conditionalFormatting>
  <conditionalFormatting sqref="T18">
    <cfRule type="cellIs" dxfId="2" priority="10" operator="greaterThan">
      <formula>0</formula>
    </cfRule>
  </conditionalFormatting>
  <conditionalFormatting sqref="R13:R17 R19:R21">
    <cfRule type="cellIs" dxfId="1" priority="9" operator="greaterThan">
      <formula>0</formula>
    </cfRule>
  </conditionalFormatting>
  <conditionalFormatting sqref="R18">
    <cfRule type="cellIs" dxfId="0" priority="7" operator="greaterThan">
      <formula>0</formula>
    </cfRule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engenharia2</cp:lastModifiedBy>
  <cp:lastPrinted>2022-10-14T12:34:24Z</cp:lastPrinted>
  <dcterms:created xsi:type="dcterms:W3CDTF">2013-09-01T20:19:58Z</dcterms:created>
  <dcterms:modified xsi:type="dcterms:W3CDTF">2022-10-14T13:22:29Z</dcterms:modified>
</cp:coreProperties>
</file>